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services.onenet.co.nz\HostedData\CEFCRedirectedFolders\Farhan_cefc\Downloads\"/>
    </mc:Choice>
  </mc:AlternateContent>
  <bookViews>
    <workbookView xWindow="0" yWindow="0" windowWidth="15765" windowHeight="10635"/>
  </bookViews>
  <sheets>
    <sheet name="Pricelist" sheetId="2" r:id="rId1"/>
    <sheet name="Order Form" sheetId="3" r:id="rId2"/>
    <sheet name="Service Cositng" sheetId="6" state="hidden" r:id="rId3"/>
    <sheet name="Quote" sheetId="9" state="hidden" r:id="rId4"/>
    <sheet name="Invoice" sheetId="4" state="hidden" r:id="rId5"/>
    <sheet name="DN" sheetId="5" state="hidden" r:id="rId6"/>
    <sheet name="Data" sheetId="7" state="hidden" r:id="rId7"/>
  </sheets>
  <definedNames>
    <definedName name="npl">Pricelist!#REF!</definedName>
    <definedName name="_xlnm.Print_Area" localSheetId="5">DN!$B$2:$K$54</definedName>
    <definedName name="_xlnm.Print_Area" localSheetId="4">Invoice!$B$2:$K$54</definedName>
    <definedName name="_xlnm.Print_Area" localSheetId="3">Quote!$B$4:$L$63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4" l="1"/>
  <c r="G49" i="4"/>
  <c r="G45" i="4"/>
  <c r="G53" i="9"/>
  <c r="G51" i="9"/>
  <c r="G49" i="9"/>
  <c r="G47" i="9"/>
  <c r="K49" i="4"/>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D38" i="3"/>
  <c r="D39" i="3"/>
  <c r="E38" i="3"/>
  <c r="G38" i="3" s="1"/>
  <c r="I38" i="3" s="1"/>
  <c r="E39" i="3"/>
  <c r="G39" i="3" s="1"/>
  <c r="I39" i="3" s="1"/>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E403" i="3"/>
  <c r="J403" i="3" s="1"/>
  <c r="E404" i="3"/>
  <c r="J404" i="3" s="1"/>
  <c r="E405" i="3"/>
  <c r="J405" i="3" s="1"/>
  <c r="E406" i="3"/>
  <c r="J406" i="3" s="1"/>
  <c r="E407" i="3"/>
  <c r="G407" i="3" s="1"/>
  <c r="I407" i="3" s="1"/>
  <c r="E408" i="3"/>
  <c r="G408" i="3" s="1"/>
  <c r="I408" i="3" s="1"/>
  <c r="E409" i="3"/>
  <c r="J409" i="3" s="1"/>
  <c r="E410" i="3"/>
  <c r="J410" i="3" s="1"/>
  <c r="E411" i="3"/>
  <c r="J411" i="3" s="1"/>
  <c r="E412" i="3"/>
  <c r="J412" i="3" s="1"/>
  <c r="E413" i="3"/>
  <c r="J413" i="3" s="1"/>
  <c r="E414" i="3"/>
  <c r="J414" i="3" s="1"/>
  <c r="E415" i="3"/>
  <c r="G415" i="3" s="1"/>
  <c r="I415" i="3" s="1"/>
  <c r="E416" i="3"/>
  <c r="G416" i="3" s="1"/>
  <c r="I416" i="3" s="1"/>
  <c r="E417" i="3"/>
  <c r="J417" i="3" s="1"/>
  <c r="E418" i="3"/>
  <c r="G418" i="3" s="1"/>
  <c r="I418" i="3" s="1"/>
  <c r="E419" i="3"/>
  <c r="J419" i="3" s="1"/>
  <c r="E420" i="3"/>
  <c r="J420" i="3" s="1"/>
  <c r="E421" i="3"/>
  <c r="J421" i="3" s="1"/>
  <c r="E422" i="3"/>
  <c r="J422" i="3" s="1"/>
  <c r="E423" i="3"/>
  <c r="J423" i="3" s="1"/>
  <c r="E424" i="3"/>
  <c r="G424" i="3" s="1"/>
  <c r="I424" i="3" s="1"/>
  <c r="E425" i="3"/>
  <c r="J425" i="3" s="1"/>
  <c r="E426" i="3"/>
  <c r="G426" i="3" s="1"/>
  <c r="I426" i="3" s="1"/>
  <c r="E427" i="3"/>
  <c r="J427" i="3" s="1"/>
  <c r="E428" i="3"/>
  <c r="J428" i="3" s="1"/>
  <c r="E429" i="3"/>
  <c r="J429" i="3" s="1"/>
  <c r="E430" i="3"/>
  <c r="J430" i="3" s="1"/>
  <c r="E431" i="3"/>
  <c r="G431" i="3" s="1"/>
  <c r="I431" i="3" s="1"/>
  <c r="E432" i="3"/>
  <c r="G432" i="3" s="1"/>
  <c r="I432" i="3" s="1"/>
  <c r="E433" i="3"/>
  <c r="J433" i="3" s="1"/>
  <c r="E434" i="3"/>
  <c r="G434" i="3" s="1"/>
  <c r="I434" i="3" s="1"/>
  <c r="E435" i="3"/>
  <c r="J435" i="3" s="1"/>
  <c r="E436" i="3"/>
  <c r="J436" i="3" s="1"/>
  <c r="E437" i="3"/>
  <c r="J437" i="3" s="1"/>
  <c r="E438" i="3"/>
  <c r="J438" i="3" s="1"/>
  <c r="E439" i="3"/>
  <c r="G439" i="3" s="1"/>
  <c r="I439" i="3" s="1"/>
  <c r="E440" i="3"/>
  <c r="G440" i="3" s="1"/>
  <c r="I440" i="3" s="1"/>
  <c r="E441" i="3"/>
  <c r="J441" i="3" s="1"/>
  <c r="E442" i="3"/>
  <c r="G442" i="3" s="1"/>
  <c r="I442" i="3" s="1"/>
  <c r="E443" i="3"/>
  <c r="J443" i="3" s="1"/>
  <c r="E444" i="3"/>
  <c r="J444" i="3" s="1"/>
  <c r="E445" i="3"/>
  <c r="J445" i="3" s="1"/>
  <c r="E446" i="3"/>
  <c r="J446" i="3" s="1"/>
  <c r="E447" i="3"/>
  <c r="G447" i="3" s="1"/>
  <c r="I447" i="3" s="1"/>
  <c r="E448" i="3"/>
  <c r="G448" i="3" s="1"/>
  <c r="I448" i="3" s="1"/>
  <c r="E449" i="3"/>
  <c r="J449" i="3" s="1"/>
  <c r="E450" i="3"/>
  <c r="G450" i="3" s="1"/>
  <c r="I450" i="3" s="1"/>
  <c r="E451" i="3"/>
  <c r="J451" i="3" s="1"/>
  <c r="E452" i="3"/>
  <c r="J452" i="3" s="1"/>
  <c r="E453" i="3"/>
  <c r="J453" i="3" s="1"/>
  <c r="E454" i="3"/>
  <c r="J454" i="3" s="1"/>
  <c r="E455" i="3"/>
  <c r="G455" i="3" s="1"/>
  <c r="I455" i="3" s="1"/>
  <c r="E456" i="3"/>
  <c r="G456" i="3" s="1"/>
  <c r="I456" i="3" s="1"/>
  <c r="E457" i="3"/>
  <c r="J457" i="3" s="1"/>
  <c r="E458" i="3"/>
  <c r="G458" i="3" s="1"/>
  <c r="I458" i="3" s="1"/>
  <c r="E459" i="3"/>
  <c r="J459" i="3" s="1"/>
  <c r="E460" i="3"/>
  <c r="J460" i="3" s="1"/>
  <c r="E461" i="3"/>
  <c r="J461" i="3" s="1"/>
  <c r="E462" i="3"/>
  <c r="J462" i="3" s="1"/>
  <c r="E463" i="3"/>
  <c r="G463" i="3" s="1"/>
  <c r="I463" i="3" s="1"/>
  <c r="E464" i="3"/>
  <c r="G464" i="3" s="1"/>
  <c r="I464" i="3" s="1"/>
  <c r="E465" i="3"/>
  <c r="J465" i="3" s="1"/>
  <c r="E466" i="3"/>
  <c r="G466" i="3" s="1"/>
  <c r="I466" i="3" s="1"/>
  <c r="E467" i="3"/>
  <c r="J467" i="3" s="1"/>
  <c r="E468" i="3"/>
  <c r="J468" i="3" s="1"/>
  <c r="E469" i="3"/>
  <c r="J469" i="3" s="1"/>
  <c r="E470" i="3"/>
  <c r="J470" i="3" s="1"/>
  <c r="E471" i="3"/>
  <c r="G471" i="3" s="1"/>
  <c r="I471" i="3" s="1"/>
  <c r="E472" i="3"/>
  <c r="G472" i="3" s="1"/>
  <c r="I472" i="3" s="1"/>
  <c r="E473" i="3"/>
  <c r="J473" i="3" s="1"/>
  <c r="E474" i="3"/>
  <c r="G474" i="3" s="1"/>
  <c r="I474" i="3" s="1"/>
  <c r="E475" i="3"/>
  <c r="J475" i="3" s="1"/>
  <c r="E476" i="3"/>
  <c r="J476" i="3" s="1"/>
  <c r="E477" i="3"/>
  <c r="J477" i="3" s="1"/>
  <c r="E478" i="3"/>
  <c r="J478" i="3" s="1"/>
  <c r="E479" i="3"/>
  <c r="G479" i="3" s="1"/>
  <c r="I479" i="3" s="1"/>
  <c r="E480" i="3"/>
  <c r="G480" i="3" s="1"/>
  <c r="I480" i="3" s="1"/>
  <c r="E481" i="3"/>
  <c r="J481" i="3" s="1"/>
  <c r="E482" i="3"/>
  <c r="G482" i="3" s="1"/>
  <c r="I482" i="3" s="1"/>
  <c r="E483" i="3"/>
  <c r="J483" i="3" s="1"/>
  <c r="E484" i="3"/>
  <c r="J484" i="3" s="1"/>
  <c r="E485" i="3"/>
  <c r="J485" i="3" s="1"/>
  <c r="E486" i="3"/>
  <c r="J486" i="3" s="1"/>
  <c r="E487" i="3"/>
  <c r="J487" i="3" s="1"/>
  <c r="E488" i="3"/>
  <c r="G488" i="3" s="1"/>
  <c r="I488" i="3" s="1"/>
  <c r="E489" i="3"/>
  <c r="J489" i="3" s="1"/>
  <c r="E490" i="3"/>
  <c r="G490" i="3" s="1"/>
  <c r="I490" i="3" s="1"/>
  <c r="E491" i="3"/>
  <c r="J491" i="3" s="1"/>
  <c r="E492" i="3"/>
  <c r="J492" i="3" s="1"/>
  <c r="E493" i="3"/>
  <c r="J493" i="3" s="1"/>
  <c r="E494" i="3"/>
  <c r="J494" i="3" s="1"/>
  <c r="E495" i="3"/>
  <c r="G495" i="3" s="1"/>
  <c r="I495" i="3" s="1"/>
  <c r="E496" i="3"/>
  <c r="G496" i="3" s="1"/>
  <c r="I496" i="3" s="1"/>
  <c r="E497" i="3"/>
  <c r="J497" i="3" s="1"/>
  <c r="E498" i="3"/>
  <c r="G498" i="3" s="1"/>
  <c r="I498" i="3" s="1"/>
  <c r="E499" i="3"/>
  <c r="J499" i="3" s="1"/>
  <c r="E500" i="3"/>
  <c r="J500" i="3" s="1"/>
  <c r="E501" i="3"/>
  <c r="J501" i="3" s="1"/>
  <c r="E502" i="3"/>
  <c r="J502" i="3" s="1"/>
  <c r="E503" i="3"/>
  <c r="E504" i="3"/>
  <c r="G504" i="3" s="1"/>
  <c r="E505" i="3"/>
  <c r="E506" i="3"/>
  <c r="E507" i="3"/>
  <c r="E508" i="3"/>
  <c r="E509" i="3"/>
  <c r="E510" i="3"/>
  <c r="E511" i="3"/>
  <c r="E512" i="3"/>
  <c r="G512" i="3" s="1"/>
  <c r="E513" i="3"/>
  <c r="E514" i="3"/>
  <c r="E515" i="3"/>
  <c r="E516" i="3"/>
  <c r="E517" i="3"/>
  <c r="E518" i="3"/>
  <c r="E519" i="3"/>
  <c r="E520" i="3"/>
  <c r="G520" i="3" s="1"/>
  <c r="E521" i="3"/>
  <c r="E522" i="3"/>
  <c r="E523" i="3"/>
  <c r="E524" i="3"/>
  <c r="E525" i="3"/>
  <c r="E526" i="3"/>
  <c r="E527" i="3"/>
  <c r="E528" i="3"/>
  <c r="G528" i="3" s="1"/>
  <c r="E529" i="3"/>
  <c r="E530" i="3"/>
  <c r="E531" i="3"/>
  <c r="E532" i="3"/>
  <c r="E533" i="3"/>
  <c r="E534" i="3"/>
  <c r="E535" i="3"/>
  <c r="E536" i="3"/>
  <c r="G536" i="3" s="1"/>
  <c r="E537" i="3"/>
  <c r="E538" i="3"/>
  <c r="E539" i="3"/>
  <c r="E540" i="3"/>
  <c r="E541" i="3"/>
  <c r="E542" i="3"/>
  <c r="E543" i="3"/>
  <c r="E544" i="3"/>
  <c r="G544" i="3" s="1"/>
  <c r="E545" i="3"/>
  <c r="E546" i="3"/>
  <c r="E547" i="3"/>
  <c r="E548" i="3"/>
  <c r="E549" i="3"/>
  <c r="E550" i="3"/>
  <c r="E551" i="3"/>
  <c r="E552" i="3"/>
  <c r="G552" i="3" s="1"/>
  <c r="E553" i="3"/>
  <c r="E554" i="3"/>
  <c r="E555" i="3"/>
  <c r="E556" i="3"/>
  <c r="E557" i="3"/>
  <c r="E558" i="3"/>
  <c r="E559" i="3"/>
  <c r="E560" i="3"/>
  <c r="G560" i="3" s="1"/>
  <c r="E561" i="3"/>
  <c r="E562" i="3"/>
  <c r="E563" i="3"/>
  <c r="E564" i="3"/>
  <c r="E565" i="3"/>
  <c r="E566" i="3"/>
  <c r="E567" i="3"/>
  <c r="E568" i="3"/>
  <c r="G568" i="3" s="1"/>
  <c r="E569" i="3"/>
  <c r="E570" i="3"/>
  <c r="E571" i="3"/>
  <c r="E572" i="3"/>
  <c r="E573" i="3"/>
  <c r="E574" i="3"/>
  <c r="E575" i="3"/>
  <c r="E576" i="3"/>
  <c r="G576" i="3" s="1"/>
  <c r="E577" i="3"/>
  <c r="E578" i="3"/>
  <c r="E579" i="3"/>
  <c r="E580" i="3"/>
  <c r="E581" i="3"/>
  <c r="E582" i="3"/>
  <c r="E583" i="3"/>
  <c r="E584" i="3"/>
  <c r="G584" i="3" s="1"/>
  <c r="E585" i="3"/>
  <c r="E586" i="3"/>
  <c r="E587" i="3"/>
  <c r="E588" i="3"/>
  <c r="E589" i="3"/>
  <c r="E590" i="3"/>
  <c r="E591" i="3"/>
  <c r="E592" i="3"/>
  <c r="G592" i="3" s="1"/>
  <c r="E593" i="3"/>
  <c r="E594" i="3"/>
  <c r="E595" i="3"/>
  <c r="E596" i="3"/>
  <c r="E597" i="3"/>
  <c r="E598" i="3"/>
  <c r="E599" i="3"/>
  <c r="E600" i="3"/>
  <c r="G600" i="3" s="1"/>
  <c r="I600" i="3" s="1"/>
  <c r="E601" i="3"/>
  <c r="E602" i="3"/>
  <c r="E603" i="3"/>
  <c r="E604" i="3"/>
  <c r="E605" i="3"/>
  <c r="E606" i="3"/>
  <c r="E607" i="3"/>
  <c r="E608" i="3"/>
  <c r="G608" i="3" s="1"/>
  <c r="I608" i="3" s="1"/>
  <c r="E609" i="3"/>
  <c r="E610" i="3"/>
  <c r="E611" i="3"/>
  <c r="E612" i="3"/>
  <c r="E613" i="3"/>
  <c r="E614" i="3"/>
  <c r="E615" i="3"/>
  <c r="E616" i="3"/>
  <c r="G616" i="3" s="1"/>
  <c r="I616" i="3" s="1"/>
  <c r="E617" i="3"/>
  <c r="E618" i="3"/>
  <c r="E619" i="3"/>
  <c r="E620" i="3"/>
  <c r="E621" i="3"/>
  <c r="E622" i="3"/>
  <c r="E623" i="3"/>
  <c r="E624" i="3"/>
  <c r="G624" i="3" s="1"/>
  <c r="I624" i="3" s="1"/>
  <c r="E625" i="3"/>
  <c r="E626" i="3"/>
  <c r="E627" i="3"/>
  <c r="E628" i="3"/>
  <c r="E629" i="3"/>
  <c r="E630" i="3"/>
  <c r="E631" i="3"/>
  <c r="E632" i="3"/>
  <c r="G632" i="3" s="1"/>
  <c r="I632" i="3" s="1"/>
  <c r="E633" i="3"/>
  <c r="E634" i="3"/>
  <c r="E635" i="3"/>
  <c r="E636" i="3"/>
  <c r="E637" i="3"/>
  <c r="E638" i="3"/>
  <c r="E639" i="3"/>
  <c r="E640" i="3"/>
  <c r="G640" i="3" s="1"/>
  <c r="I640" i="3" s="1"/>
  <c r="E641" i="3"/>
  <c r="E642" i="3"/>
  <c r="E643" i="3"/>
  <c r="E644" i="3"/>
  <c r="E645" i="3"/>
  <c r="E646" i="3"/>
  <c r="E647" i="3"/>
  <c r="E648" i="3"/>
  <c r="G648" i="3" s="1"/>
  <c r="I648" i="3" s="1"/>
  <c r="E649" i="3"/>
  <c r="E650" i="3"/>
  <c r="E651" i="3"/>
  <c r="E652" i="3"/>
  <c r="E653" i="3"/>
  <c r="E654" i="3"/>
  <c r="E655" i="3"/>
  <c r="E656" i="3"/>
  <c r="G656" i="3" s="1"/>
  <c r="I656" i="3" s="1"/>
  <c r="E657" i="3"/>
  <c r="E658" i="3"/>
  <c r="E659" i="3"/>
  <c r="E660" i="3"/>
  <c r="E661" i="3"/>
  <c r="E662" i="3"/>
  <c r="E663" i="3"/>
  <c r="E664" i="3"/>
  <c r="G664" i="3" s="1"/>
  <c r="I664" i="3" s="1"/>
  <c r="E665" i="3"/>
  <c r="E666" i="3"/>
  <c r="E667" i="3"/>
  <c r="E668" i="3"/>
  <c r="E669" i="3"/>
  <c r="E670" i="3"/>
  <c r="E671" i="3"/>
  <c r="E672" i="3"/>
  <c r="G672" i="3" s="1"/>
  <c r="I672" i="3" s="1"/>
  <c r="E673" i="3"/>
  <c r="E674" i="3"/>
  <c r="E675" i="3"/>
  <c r="E676" i="3"/>
  <c r="E677" i="3"/>
  <c r="E678" i="3"/>
  <c r="E679" i="3"/>
  <c r="E680" i="3"/>
  <c r="G680" i="3" s="1"/>
  <c r="I680" i="3" s="1"/>
  <c r="E681" i="3"/>
  <c r="E682" i="3"/>
  <c r="E683" i="3"/>
  <c r="E684" i="3"/>
  <c r="E685" i="3"/>
  <c r="E686" i="3"/>
  <c r="E687" i="3"/>
  <c r="E688" i="3"/>
  <c r="G688" i="3" s="1"/>
  <c r="I688" i="3" s="1"/>
  <c r="E689" i="3"/>
  <c r="E690" i="3"/>
  <c r="E691" i="3"/>
  <c r="E692" i="3"/>
  <c r="E693" i="3"/>
  <c r="E694" i="3"/>
  <c r="E695" i="3"/>
  <c r="E696" i="3"/>
  <c r="G696" i="3" s="1"/>
  <c r="I696" i="3" s="1"/>
  <c r="E697" i="3"/>
  <c r="E698" i="3"/>
  <c r="E699" i="3"/>
  <c r="E700" i="3"/>
  <c r="E701" i="3"/>
  <c r="E702" i="3"/>
  <c r="E703" i="3"/>
  <c r="E704" i="3"/>
  <c r="G704" i="3" s="1"/>
  <c r="I704" i="3" s="1"/>
  <c r="E705" i="3"/>
  <c r="E706" i="3"/>
  <c r="E707" i="3"/>
  <c r="E708" i="3"/>
  <c r="E709" i="3"/>
  <c r="E710" i="3"/>
  <c r="E711" i="3"/>
  <c r="E712" i="3"/>
  <c r="G712" i="3" s="1"/>
  <c r="I712" i="3" s="1"/>
  <c r="E713" i="3"/>
  <c r="E714" i="3"/>
  <c r="E715" i="3"/>
  <c r="E716" i="3"/>
  <c r="E717" i="3"/>
  <c r="E718" i="3"/>
  <c r="E719" i="3"/>
  <c r="E720" i="3"/>
  <c r="G720" i="3" s="1"/>
  <c r="I720" i="3" s="1"/>
  <c r="E721" i="3"/>
  <c r="E722" i="3"/>
  <c r="E723" i="3"/>
  <c r="E724" i="3"/>
  <c r="E725" i="3"/>
  <c r="E726" i="3"/>
  <c r="E727" i="3"/>
  <c r="E728" i="3"/>
  <c r="G728" i="3" s="1"/>
  <c r="I728" i="3" s="1"/>
  <c r="E729" i="3"/>
  <c r="E730" i="3"/>
  <c r="E731" i="3"/>
  <c r="E732" i="3"/>
  <c r="E733" i="3"/>
  <c r="E734" i="3"/>
  <c r="E735" i="3"/>
  <c r="E736" i="3"/>
  <c r="G736" i="3" s="1"/>
  <c r="I736" i="3" s="1"/>
  <c r="E737" i="3"/>
  <c r="E738" i="3"/>
  <c r="E739" i="3"/>
  <c r="E740" i="3"/>
  <c r="E741" i="3"/>
  <c r="E742" i="3"/>
  <c r="E743" i="3"/>
  <c r="E744" i="3"/>
  <c r="G744" i="3" s="1"/>
  <c r="I744" i="3" s="1"/>
  <c r="E745" i="3"/>
  <c r="E746" i="3"/>
  <c r="E747" i="3"/>
  <c r="E748" i="3"/>
  <c r="E749" i="3"/>
  <c r="E750" i="3"/>
  <c r="E751" i="3"/>
  <c r="E752" i="3"/>
  <c r="G752" i="3" s="1"/>
  <c r="I752" i="3" s="1"/>
  <c r="E753" i="3"/>
  <c r="E754" i="3"/>
  <c r="E755" i="3"/>
  <c r="E756" i="3"/>
  <c r="E757" i="3"/>
  <c r="E758" i="3"/>
  <c r="E759" i="3"/>
  <c r="E760" i="3"/>
  <c r="G760" i="3" s="1"/>
  <c r="I760" i="3" s="1"/>
  <c r="E761" i="3"/>
  <c r="E762" i="3"/>
  <c r="E763" i="3"/>
  <c r="E764" i="3"/>
  <c r="E765" i="3"/>
  <c r="E766" i="3"/>
  <c r="E767" i="3"/>
  <c r="E768" i="3"/>
  <c r="G768" i="3" s="1"/>
  <c r="I768" i="3" s="1"/>
  <c r="E769" i="3"/>
  <c r="E770" i="3"/>
  <c r="E771" i="3"/>
  <c r="E772" i="3"/>
  <c r="E773" i="3"/>
  <c r="E774" i="3"/>
  <c r="E775" i="3"/>
  <c r="E776" i="3"/>
  <c r="G776" i="3" s="1"/>
  <c r="I776" i="3" s="1"/>
  <c r="E777" i="3"/>
  <c r="E778" i="3"/>
  <c r="E779" i="3"/>
  <c r="E780" i="3"/>
  <c r="E781" i="3"/>
  <c r="E782" i="3"/>
  <c r="E783" i="3"/>
  <c r="E784" i="3"/>
  <c r="G784" i="3" s="1"/>
  <c r="I784" i="3" s="1"/>
  <c r="E785" i="3"/>
  <c r="E786" i="3"/>
  <c r="E787" i="3"/>
  <c r="E788" i="3"/>
  <c r="E789" i="3"/>
  <c r="E790" i="3"/>
  <c r="E791" i="3"/>
  <c r="E792" i="3"/>
  <c r="G792" i="3" s="1"/>
  <c r="I792" i="3" s="1"/>
  <c r="E793" i="3"/>
  <c r="E794" i="3"/>
  <c r="E795" i="3"/>
  <c r="E796" i="3"/>
  <c r="E797" i="3"/>
  <c r="E798" i="3"/>
  <c r="E799" i="3"/>
  <c r="E800" i="3"/>
  <c r="G800" i="3" s="1"/>
  <c r="I800" i="3" s="1"/>
  <c r="E801" i="3"/>
  <c r="E802" i="3"/>
  <c r="E803" i="3"/>
  <c r="E804" i="3"/>
  <c r="E805" i="3"/>
  <c r="E806" i="3"/>
  <c r="E807" i="3"/>
  <c r="E808" i="3"/>
  <c r="G808" i="3" s="1"/>
  <c r="I808" i="3" s="1"/>
  <c r="E809" i="3"/>
  <c r="E810" i="3"/>
  <c r="E811" i="3"/>
  <c r="E812" i="3"/>
  <c r="E813" i="3"/>
  <c r="E814" i="3"/>
  <c r="E815" i="3"/>
  <c r="E816" i="3"/>
  <c r="G816" i="3" s="1"/>
  <c r="I816" i="3" s="1"/>
  <c r="E817" i="3"/>
  <c r="E818" i="3"/>
  <c r="E819" i="3"/>
  <c r="E820" i="3"/>
  <c r="E821" i="3"/>
  <c r="E822" i="3"/>
  <c r="E823" i="3"/>
  <c r="E824" i="3"/>
  <c r="G824" i="3" s="1"/>
  <c r="I824" i="3" s="1"/>
  <c r="E825" i="3"/>
  <c r="E826" i="3"/>
  <c r="E827" i="3"/>
  <c r="E828" i="3"/>
  <c r="E829" i="3"/>
  <c r="E830" i="3"/>
  <c r="E831" i="3"/>
  <c r="E832" i="3"/>
  <c r="G832" i="3" s="1"/>
  <c r="I832" i="3" s="1"/>
  <c r="E833" i="3"/>
  <c r="E834" i="3"/>
  <c r="E835" i="3"/>
  <c r="E836" i="3"/>
  <c r="E837" i="3"/>
  <c r="E838" i="3"/>
  <c r="E839" i="3"/>
  <c r="E840" i="3"/>
  <c r="G840" i="3" s="1"/>
  <c r="I840" i="3" s="1"/>
  <c r="E841" i="3"/>
  <c r="E842" i="3"/>
  <c r="E843" i="3"/>
  <c r="E844" i="3"/>
  <c r="E845" i="3"/>
  <c r="E846" i="3"/>
  <c r="E847" i="3"/>
  <c r="E848" i="3"/>
  <c r="G848" i="3" s="1"/>
  <c r="I848" i="3" s="1"/>
  <c r="E849" i="3"/>
  <c r="E850" i="3"/>
  <c r="E851" i="3"/>
  <c r="E852" i="3"/>
  <c r="E853" i="3"/>
  <c r="E854" i="3"/>
  <c r="E855" i="3"/>
  <c r="E856" i="3"/>
  <c r="G856" i="3" s="1"/>
  <c r="I856" i="3" s="1"/>
  <c r="E857" i="3"/>
  <c r="E858" i="3"/>
  <c r="E859" i="3"/>
  <c r="E860" i="3"/>
  <c r="E861" i="3"/>
  <c r="E862" i="3"/>
  <c r="E863" i="3"/>
  <c r="E864" i="3"/>
  <c r="G864" i="3" s="1"/>
  <c r="I864" i="3" s="1"/>
  <c r="E865" i="3"/>
  <c r="E866" i="3"/>
  <c r="E867" i="3"/>
  <c r="E868" i="3"/>
  <c r="E869" i="3"/>
  <c r="E870" i="3"/>
  <c r="E871" i="3"/>
  <c r="E872" i="3"/>
  <c r="G872" i="3" s="1"/>
  <c r="I872" i="3" s="1"/>
  <c r="E873" i="3"/>
  <c r="E874" i="3"/>
  <c r="E875" i="3"/>
  <c r="E876" i="3"/>
  <c r="E877" i="3"/>
  <c r="E878" i="3"/>
  <c r="E879" i="3"/>
  <c r="E880" i="3"/>
  <c r="G880" i="3" s="1"/>
  <c r="I880" i="3" s="1"/>
  <c r="E881" i="3"/>
  <c r="E882" i="3"/>
  <c r="E883" i="3"/>
  <c r="E884" i="3"/>
  <c r="E885" i="3"/>
  <c r="E886" i="3"/>
  <c r="E887" i="3"/>
  <c r="E888" i="3"/>
  <c r="G888" i="3" s="1"/>
  <c r="I888" i="3" s="1"/>
  <c r="E889" i="3"/>
  <c r="E890" i="3"/>
  <c r="E891" i="3"/>
  <c r="E892" i="3"/>
  <c r="E893" i="3"/>
  <c r="E894" i="3"/>
  <c r="E895" i="3"/>
  <c r="E896" i="3"/>
  <c r="G896" i="3" s="1"/>
  <c r="I896" i="3" s="1"/>
  <c r="E897" i="3"/>
  <c r="E898" i="3"/>
  <c r="E899" i="3"/>
  <c r="E900" i="3"/>
  <c r="E901" i="3"/>
  <c r="E902" i="3"/>
  <c r="E903" i="3"/>
  <c r="E904" i="3"/>
  <c r="G904" i="3" s="1"/>
  <c r="I904" i="3" s="1"/>
  <c r="E905" i="3"/>
  <c r="E906" i="3"/>
  <c r="E907" i="3"/>
  <c r="E908" i="3"/>
  <c r="E909" i="3"/>
  <c r="E910" i="3"/>
  <c r="E911" i="3"/>
  <c r="E912" i="3"/>
  <c r="G912" i="3" s="1"/>
  <c r="I912" i="3" s="1"/>
  <c r="E913" i="3"/>
  <c r="E914" i="3"/>
  <c r="E915" i="3"/>
  <c r="E916" i="3"/>
  <c r="E917" i="3"/>
  <c r="E918" i="3"/>
  <c r="E919" i="3"/>
  <c r="E920" i="3"/>
  <c r="G920" i="3" s="1"/>
  <c r="I920" i="3" s="1"/>
  <c r="E921" i="3"/>
  <c r="E922" i="3"/>
  <c r="E923" i="3"/>
  <c r="E924" i="3"/>
  <c r="E925" i="3"/>
  <c r="E926" i="3"/>
  <c r="E927" i="3"/>
  <c r="E928" i="3"/>
  <c r="G928" i="3" s="1"/>
  <c r="I928" i="3" s="1"/>
  <c r="E929" i="3"/>
  <c r="E930" i="3"/>
  <c r="E931" i="3"/>
  <c r="E932" i="3"/>
  <c r="E933" i="3"/>
  <c r="E934" i="3"/>
  <c r="E935" i="3"/>
  <c r="E936" i="3"/>
  <c r="G936" i="3" s="1"/>
  <c r="I936" i="3" s="1"/>
  <c r="E937" i="3"/>
  <c r="E938" i="3"/>
  <c r="E939" i="3"/>
  <c r="E940" i="3"/>
  <c r="E941" i="3"/>
  <c r="E942" i="3"/>
  <c r="E943" i="3"/>
  <c r="E944" i="3"/>
  <c r="G944" i="3" s="1"/>
  <c r="I944" i="3" s="1"/>
  <c r="E945" i="3"/>
  <c r="E946" i="3"/>
  <c r="E947" i="3"/>
  <c r="E948" i="3"/>
  <c r="E949" i="3"/>
  <c r="E950" i="3"/>
  <c r="E951" i="3"/>
  <c r="E952" i="3"/>
  <c r="G952" i="3" s="1"/>
  <c r="I952" i="3" s="1"/>
  <c r="E953" i="3"/>
  <c r="E954" i="3"/>
  <c r="E955" i="3"/>
  <c r="E956" i="3"/>
  <c r="E957" i="3"/>
  <c r="E958" i="3"/>
  <c r="E959" i="3"/>
  <c r="E960" i="3"/>
  <c r="G960" i="3" s="1"/>
  <c r="I960" i="3" s="1"/>
  <c r="E961" i="3"/>
  <c r="E962" i="3"/>
  <c r="E963" i="3"/>
  <c r="E964" i="3"/>
  <c r="E965" i="3"/>
  <c r="E966" i="3"/>
  <c r="E967" i="3"/>
  <c r="E968" i="3"/>
  <c r="G968" i="3" s="1"/>
  <c r="I968" i="3" s="1"/>
  <c r="E969" i="3"/>
  <c r="E970" i="3"/>
  <c r="E971" i="3"/>
  <c r="E972" i="3"/>
  <c r="E973" i="3"/>
  <c r="E974" i="3"/>
  <c r="E975" i="3"/>
  <c r="E976" i="3"/>
  <c r="G976" i="3" s="1"/>
  <c r="I976" i="3" s="1"/>
  <c r="E977" i="3"/>
  <c r="E978" i="3"/>
  <c r="E979" i="3"/>
  <c r="E980" i="3"/>
  <c r="E981" i="3"/>
  <c r="E982" i="3"/>
  <c r="E983" i="3"/>
  <c r="E984" i="3"/>
  <c r="G984" i="3" s="1"/>
  <c r="I984" i="3" s="1"/>
  <c r="E985" i="3"/>
  <c r="E986" i="3"/>
  <c r="E987" i="3"/>
  <c r="E988" i="3"/>
  <c r="E989" i="3"/>
  <c r="E990" i="3"/>
  <c r="E991" i="3"/>
  <c r="E992" i="3"/>
  <c r="G992" i="3" s="1"/>
  <c r="I992" i="3" s="1"/>
  <c r="E993" i="3"/>
  <c r="E994" i="3"/>
  <c r="E995" i="3"/>
  <c r="E996" i="3"/>
  <c r="E997" i="3"/>
  <c r="E998" i="3"/>
  <c r="E999" i="3"/>
  <c r="E1000" i="3"/>
  <c r="G1000" i="3" s="1"/>
  <c r="I1000" i="3" s="1"/>
  <c r="E1001" i="3"/>
  <c r="E1002" i="3"/>
  <c r="E1003" i="3"/>
  <c r="E1004" i="3"/>
  <c r="E1005" i="3"/>
  <c r="E1006" i="3"/>
  <c r="E1007" i="3"/>
  <c r="E1008" i="3"/>
  <c r="G1008" i="3" s="1"/>
  <c r="I1008" i="3" s="1"/>
  <c r="E1009" i="3"/>
  <c r="E1010" i="3"/>
  <c r="E1011" i="3"/>
  <c r="E1012" i="3"/>
  <c r="E1013" i="3"/>
  <c r="E1014" i="3"/>
  <c r="E1015" i="3"/>
  <c r="E1016" i="3"/>
  <c r="G1016" i="3" s="1"/>
  <c r="I1016" i="3" s="1"/>
  <c r="E1017" i="3"/>
  <c r="E1018" i="3"/>
  <c r="E1019" i="3"/>
  <c r="E1020" i="3"/>
  <c r="E1021" i="3"/>
  <c r="E1022" i="3"/>
  <c r="E1023" i="3"/>
  <c r="E1024" i="3"/>
  <c r="G1024" i="3" s="1"/>
  <c r="I1024" i="3" s="1"/>
  <c r="E1025" i="3"/>
  <c r="E1026" i="3"/>
  <c r="E1027" i="3"/>
  <c r="E1028" i="3"/>
  <c r="E1029" i="3"/>
  <c r="E1030" i="3"/>
  <c r="E1031" i="3"/>
  <c r="E1032" i="3"/>
  <c r="G1032" i="3" s="1"/>
  <c r="I1032" i="3" s="1"/>
  <c r="E1033" i="3"/>
  <c r="E1034" i="3"/>
  <c r="E1035" i="3"/>
  <c r="E1036" i="3"/>
  <c r="E1037" i="3"/>
  <c r="E1038" i="3"/>
  <c r="E1039" i="3"/>
  <c r="E1040" i="3"/>
  <c r="G1040" i="3" s="1"/>
  <c r="I1040" i="3" s="1"/>
  <c r="E1041" i="3"/>
  <c r="E1042" i="3"/>
  <c r="E1043" i="3"/>
  <c r="E1044" i="3"/>
  <c r="E1045" i="3"/>
  <c r="E1046" i="3"/>
  <c r="E1047" i="3"/>
  <c r="E1048" i="3"/>
  <c r="G1048" i="3" s="1"/>
  <c r="I1048" i="3" s="1"/>
  <c r="E1049" i="3"/>
  <c r="E1050" i="3"/>
  <c r="E1051" i="3"/>
  <c r="E1052" i="3"/>
  <c r="E1053" i="3"/>
  <c r="E1054" i="3"/>
  <c r="E1055" i="3"/>
  <c r="E1056" i="3"/>
  <c r="G1056" i="3" s="1"/>
  <c r="I1056" i="3" s="1"/>
  <c r="E1057" i="3"/>
  <c r="E1058" i="3"/>
  <c r="E1059" i="3"/>
  <c r="E1060" i="3"/>
  <c r="E1061" i="3"/>
  <c r="E1062" i="3"/>
  <c r="E1063" i="3"/>
  <c r="E1064" i="3"/>
  <c r="G1064" i="3" s="1"/>
  <c r="I1064" i="3" s="1"/>
  <c r="E1065" i="3"/>
  <c r="E1066" i="3"/>
  <c r="E1067" i="3"/>
  <c r="E1068" i="3"/>
  <c r="E1069" i="3"/>
  <c r="E1070" i="3"/>
  <c r="E1071" i="3"/>
  <c r="E1072" i="3"/>
  <c r="G1072" i="3" s="1"/>
  <c r="I1072" i="3" s="1"/>
  <c r="E1073" i="3"/>
  <c r="E1074" i="3"/>
  <c r="E1075" i="3"/>
  <c r="E1076" i="3"/>
  <c r="E1077" i="3"/>
  <c r="E1078" i="3"/>
  <c r="E1079" i="3"/>
  <c r="E1080" i="3"/>
  <c r="G1080" i="3" s="1"/>
  <c r="I1080" i="3" s="1"/>
  <c r="E1081" i="3"/>
  <c r="E1082" i="3"/>
  <c r="E1083" i="3"/>
  <c r="E1084" i="3"/>
  <c r="E1085" i="3"/>
  <c r="E1086" i="3"/>
  <c r="E1087" i="3"/>
  <c r="E1088" i="3"/>
  <c r="G1088" i="3" s="1"/>
  <c r="I1088" i="3" s="1"/>
  <c r="E1089" i="3"/>
  <c r="E1090" i="3"/>
  <c r="E1091" i="3"/>
  <c r="E1092" i="3"/>
  <c r="E1093" i="3"/>
  <c r="E1094" i="3"/>
  <c r="E1095" i="3"/>
  <c r="E1096" i="3"/>
  <c r="G1096" i="3" s="1"/>
  <c r="I1096" i="3" s="1"/>
  <c r="E1097" i="3"/>
  <c r="E1098" i="3"/>
  <c r="E1099" i="3"/>
  <c r="E1100" i="3"/>
  <c r="E1101" i="3"/>
  <c r="E1102" i="3"/>
  <c r="E1103" i="3"/>
  <c r="E1104" i="3"/>
  <c r="G1104" i="3" s="1"/>
  <c r="I1104" i="3" s="1"/>
  <c r="E1105" i="3"/>
  <c r="E1106" i="3"/>
  <c r="E1107" i="3"/>
  <c r="E1108" i="3"/>
  <c r="E1109" i="3"/>
  <c r="E1110" i="3"/>
  <c r="E1111" i="3"/>
  <c r="E1112" i="3"/>
  <c r="G1112" i="3" s="1"/>
  <c r="I1112" i="3" s="1"/>
  <c r="E1113" i="3"/>
  <c r="E1114" i="3"/>
  <c r="E1115" i="3"/>
  <c r="E1116" i="3"/>
  <c r="E1117" i="3"/>
  <c r="E1118" i="3"/>
  <c r="E1119" i="3"/>
  <c r="E1120" i="3"/>
  <c r="G1120" i="3" s="1"/>
  <c r="I1120" i="3" s="1"/>
  <c r="E1121" i="3"/>
  <c r="E1122" i="3"/>
  <c r="E1123" i="3"/>
  <c r="E1124" i="3"/>
  <c r="E1125" i="3"/>
  <c r="E1126" i="3"/>
  <c r="E1127" i="3"/>
  <c r="E1128" i="3"/>
  <c r="G1128" i="3" s="1"/>
  <c r="I1128" i="3" s="1"/>
  <c r="E1129" i="3"/>
  <c r="E1130" i="3"/>
  <c r="E1131" i="3"/>
  <c r="E1132" i="3"/>
  <c r="E1133" i="3"/>
  <c r="E1134" i="3"/>
  <c r="E1135" i="3"/>
  <c r="E1136" i="3"/>
  <c r="G1136" i="3" s="1"/>
  <c r="I1136" i="3" s="1"/>
  <c r="E1137" i="3"/>
  <c r="E1138" i="3"/>
  <c r="E1139" i="3"/>
  <c r="E1140" i="3"/>
  <c r="E1141" i="3"/>
  <c r="E1142" i="3"/>
  <c r="E1143" i="3"/>
  <c r="E1144" i="3"/>
  <c r="G1144" i="3" s="1"/>
  <c r="I1144" i="3" s="1"/>
  <c r="E1145" i="3"/>
  <c r="E1146" i="3"/>
  <c r="E1147" i="3"/>
  <c r="E1148" i="3"/>
  <c r="E1149" i="3"/>
  <c r="E1150" i="3"/>
  <c r="E1151" i="3"/>
  <c r="E1152" i="3"/>
  <c r="G1152" i="3" s="1"/>
  <c r="I1152" i="3" s="1"/>
  <c r="E1153" i="3"/>
  <c r="E1154" i="3"/>
  <c r="E1155" i="3"/>
  <c r="E1156" i="3"/>
  <c r="E1157" i="3"/>
  <c r="E1158" i="3"/>
  <c r="E1159" i="3"/>
  <c r="E1160" i="3"/>
  <c r="G1160" i="3" s="1"/>
  <c r="I1160" i="3" s="1"/>
  <c r="E1161" i="3"/>
  <c r="E1162" i="3"/>
  <c r="E1163" i="3"/>
  <c r="E1164" i="3"/>
  <c r="E1165" i="3"/>
  <c r="E1166" i="3"/>
  <c r="E1167" i="3"/>
  <c r="E1168" i="3"/>
  <c r="G1168" i="3" s="1"/>
  <c r="I1168" i="3" s="1"/>
  <c r="E1169" i="3"/>
  <c r="E1170" i="3"/>
  <c r="E1171" i="3"/>
  <c r="E1172" i="3"/>
  <c r="E1173" i="3"/>
  <c r="E1174" i="3"/>
  <c r="E1175" i="3"/>
  <c r="E1176" i="3"/>
  <c r="G1176" i="3" s="1"/>
  <c r="I1176" i="3" s="1"/>
  <c r="E1177" i="3"/>
  <c r="E1178" i="3"/>
  <c r="E1179" i="3"/>
  <c r="E1180" i="3"/>
  <c r="E1181" i="3"/>
  <c r="E1182" i="3"/>
  <c r="E1183" i="3"/>
  <c r="E1184" i="3"/>
  <c r="G1184" i="3" s="1"/>
  <c r="I1184" i="3" s="1"/>
  <c r="E1185" i="3"/>
  <c r="E1186" i="3"/>
  <c r="E1187" i="3"/>
  <c r="E1188" i="3"/>
  <c r="E1189" i="3"/>
  <c r="E1190" i="3"/>
  <c r="E1191" i="3"/>
  <c r="E1192" i="3"/>
  <c r="G1192" i="3" s="1"/>
  <c r="I1192" i="3" s="1"/>
  <c r="E1193" i="3"/>
  <c r="E1194" i="3"/>
  <c r="E1195" i="3"/>
  <c r="E1196" i="3"/>
  <c r="E1197" i="3"/>
  <c r="E1198" i="3"/>
  <c r="E1199" i="3"/>
  <c r="E1200" i="3"/>
  <c r="G1200" i="3" s="1"/>
  <c r="I1200" i="3" s="1"/>
  <c r="E1201" i="3"/>
  <c r="E1202" i="3"/>
  <c r="E1203" i="3"/>
  <c r="E1204" i="3"/>
  <c r="E1205" i="3"/>
  <c r="E1206" i="3"/>
  <c r="E1207" i="3"/>
  <c r="E1208" i="3"/>
  <c r="G1208" i="3" s="1"/>
  <c r="I1208" i="3" s="1"/>
  <c r="E1209" i="3"/>
  <c r="E1210" i="3"/>
  <c r="E1211" i="3"/>
  <c r="E1212" i="3"/>
  <c r="E1213" i="3"/>
  <c r="E1214" i="3"/>
  <c r="E1215" i="3"/>
  <c r="E1216" i="3"/>
  <c r="G1216" i="3" s="1"/>
  <c r="I1216" i="3" s="1"/>
  <c r="E1217" i="3"/>
  <c r="E1218" i="3"/>
  <c r="E1219" i="3"/>
  <c r="E1220" i="3"/>
  <c r="E1221" i="3"/>
  <c r="E1222" i="3"/>
  <c r="E1223" i="3"/>
  <c r="E1224" i="3"/>
  <c r="G1224" i="3" s="1"/>
  <c r="I1224" i="3" s="1"/>
  <c r="E1225" i="3"/>
  <c r="E1226" i="3"/>
  <c r="E1227" i="3"/>
  <c r="E1228" i="3"/>
  <c r="E1229" i="3"/>
  <c r="E1230" i="3"/>
  <c r="E1231" i="3"/>
  <c r="E1232" i="3"/>
  <c r="G1232" i="3" s="1"/>
  <c r="I1232" i="3" s="1"/>
  <c r="E1233" i="3"/>
  <c r="E1234" i="3"/>
  <c r="E1235" i="3"/>
  <c r="E1236" i="3"/>
  <c r="E1237" i="3"/>
  <c r="E1238" i="3"/>
  <c r="E1239" i="3"/>
  <c r="E1240" i="3"/>
  <c r="G1240" i="3" s="1"/>
  <c r="I1240" i="3" s="1"/>
  <c r="E1241" i="3"/>
  <c r="E1242" i="3"/>
  <c r="E1243" i="3"/>
  <c r="E1244" i="3"/>
  <c r="E1245" i="3"/>
  <c r="E1246" i="3"/>
  <c r="E1247" i="3"/>
  <c r="E1248" i="3"/>
  <c r="G1248" i="3" s="1"/>
  <c r="I1248" i="3" s="1"/>
  <c r="E1249" i="3"/>
  <c r="E1250" i="3"/>
  <c r="E1251" i="3"/>
  <c r="E1252" i="3"/>
  <c r="G405" i="3"/>
  <c r="I405" i="3" s="1"/>
  <c r="G406" i="3"/>
  <c r="I406" i="3" s="1"/>
  <c r="G503" i="3"/>
  <c r="G505" i="3"/>
  <c r="G506" i="3"/>
  <c r="G507" i="3"/>
  <c r="G508" i="3"/>
  <c r="G509" i="3"/>
  <c r="G510" i="3"/>
  <c r="G511" i="3"/>
  <c r="G513" i="3"/>
  <c r="G514" i="3"/>
  <c r="G515" i="3"/>
  <c r="G516" i="3"/>
  <c r="G517" i="3"/>
  <c r="G518" i="3"/>
  <c r="G519" i="3"/>
  <c r="G521" i="3"/>
  <c r="G522" i="3"/>
  <c r="G523" i="3"/>
  <c r="G524" i="3"/>
  <c r="G525" i="3"/>
  <c r="G526" i="3"/>
  <c r="G527" i="3"/>
  <c r="G529" i="3"/>
  <c r="G530" i="3"/>
  <c r="G531" i="3"/>
  <c r="G532" i="3"/>
  <c r="G533" i="3"/>
  <c r="G534" i="3"/>
  <c r="I534" i="3" s="1"/>
  <c r="G535" i="3"/>
  <c r="G537" i="3"/>
  <c r="G538" i="3"/>
  <c r="G539" i="3"/>
  <c r="G540" i="3"/>
  <c r="G541" i="3"/>
  <c r="G542" i="3"/>
  <c r="G543" i="3"/>
  <c r="G545" i="3"/>
  <c r="G546" i="3"/>
  <c r="G547" i="3"/>
  <c r="G548" i="3"/>
  <c r="G549" i="3"/>
  <c r="G550" i="3"/>
  <c r="G551" i="3"/>
  <c r="G553" i="3"/>
  <c r="G554" i="3"/>
  <c r="G555" i="3"/>
  <c r="G556" i="3"/>
  <c r="G557" i="3"/>
  <c r="G558" i="3"/>
  <c r="G559" i="3"/>
  <c r="G561" i="3"/>
  <c r="G562" i="3"/>
  <c r="G563" i="3"/>
  <c r="G564" i="3"/>
  <c r="G565" i="3"/>
  <c r="G566" i="3"/>
  <c r="G567" i="3"/>
  <c r="G569" i="3"/>
  <c r="G570" i="3"/>
  <c r="G571" i="3"/>
  <c r="G572" i="3"/>
  <c r="G573" i="3"/>
  <c r="G574" i="3"/>
  <c r="G575" i="3"/>
  <c r="G577" i="3"/>
  <c r="G578" i="3"/>
  <c r="G579" i="3"/>
  <c r="G580" i="3"/>
  <c r="G581" i="3"/>
  <c r="G582" i="3"/>
  <c r="G583" i="3"/>
  <c r="G585" i="3"/>
  <c r="G586" i="3"/>
  <c r="G587" i="3"/>
  <c r="G588" i="3"/>
  <c r="G589" i="3"/>
  <c r="G590" i="3"/>
  <c r="G591" i="3"/>
  <c r="G593" i="3"/>
  <c r="G594" i="3"/>
  <c r="G595" i="3"/>
  <c r="G596" i="3"/>
  <c r="G597" i="3"/>
  <c r="G598" i="3"/>
  <c r="I598" i="3" s="1"/>
  <c r="G599" i="3"/>
  <c r="G601" i="3"/>
  <c r="G602" i="3"/>
  <c r="G603" i="3"/>
  <c r="G604" i="3"/>
  <c r="G605" i="3"/>
  <c r="G606" i="3"/>
  <c r="G607" i="3"/>
  <c r="G609" i="3"/>
  <c r="G610" i="3"/>
  <c r="G611" i="3"/>
  <c r="G612" i="3"/>
  <c r="G613" i="3"/>
  <c r="G614" i="3"/>
  <c r="G615" i="3"/>
  <c r="G617" i="3"/>
  <c r="G618" i="3"/>
  <c r="G619" i="3"/>
  <c r="G620" i="3"/>
  <c r="G621" i="3"/>
  <c r="G622" i="3"/>
  <c r="G623" i="3"/>
  <c r="G625" i="3"/>
  <c r="G626" i="3"/>
  <c r="G627" i="3"/>
  <c r="G628" i="3"/>
  <c r="G629" i="3"/>
  <c r="G630" i="3"/>
  <c r="G631" i="3"/>
  <c r="G633" i="3"/>
  <c r="G634" i="3"/>
  <c r="G635" i="3"/>
  <c r="G636" i="3"/>
  <c r="G637" i="3"/>
  <c r="G638" i="3"/>
  <c r="G639" i="3"/>
  <c r="G641" i="3"/>
  <c r="G642" i="3"/>
  <c r="G643" i="3"/>
  <c r="G644" i="3"/>
  <c r="G645" i="3"/>
  <c r="G646" i="3"/>
  <c r="G647" i="3"/>
  <c r="G649" i="3"/>
  <c r="G650" i="3"/>
  <c r="G651" i="3"/>
  <c r="G652" i="3"/>
  <c r="G653" i="3"/>
  <c r="G654" i="3"/>
  <c r="G655" i="3"/>
  <c r="G657" i="3"/>
  <c r="G658" i="3"/>
  <c r="G659" i="3"/>
  <c r="G660" i="3"/>
  <c r="G661" i="3"/>
  <c r="G662" i="3"/>
  <c r="I662" i="3" s="1"/>
  <c r="G663" i="3"/>
  <c r="G665" i="3"/>
  <c r="G666" i="3"/>
  <c r="G667" i="3"/>
  <c r="G668" i="3"/>
  <c r="G669" i="3"/>
  <c r="G670" i="3"/>
  <c r="G671" i="3"/>
  <c r="G673" i="3"/>
  <c r="G674" i="3"/>
  <c r="G675" i="3"/>
  <c r="G676" i="3"/>
  <c r="G677" i="3"/>
  <c r="G678" i="3"/>
  <c r="G679" i="3"/>
  <c r="G681" i="3"/>
  <c r="G682" i="3"/>
  <c r="G683" i="3"/>
  <c r="G684" i="3"/>
  <c r="G685" i="3"/>
  <c r="G686" i="3"/>
  <c r="G687" i="3"/>
  <c r="G689" i="3"/>
  <c r="G690" i="3"/>
  <c r="G691" i="3"/>
  <c r="G692" i="3"/>
  <c r="G693" i="3"/>
  <c r="G694" i="3"/>
  <c r="G695" i="3"/>
  <c r="G697" i="3"/>
  <c r="G698" i="3"/>
  <c r="G699" i="3"/>
  <c r="G700" i="3"/>
  <c r="G701" i="3"/>
  <c r="G702" i="3"/>
  <c r="G703" i="3"/>
  <c r="G705" i="3"/>
  <c r="G706" i="3"/>
  <c r="G707" i="3"/>
  <c r="G708" i="3"/>
  <c r="G709" i="3"/>
  <c r="G710" i="3"/>
  <c r="G711" i="3"/>
  <c r="G713" i="3"/>
  <c r="G714" i="3"/>
  <c r="G715" i="3"/>
  <c r="G716" i="3"/>
  <c r="G717" i="3"/>
  <c r="G718" i="3"/>
  <c r="G719" i="3"/>
  <c r="G721" i="3"/>
  <c r="G722" i="3"/>
  <c r="G723" i="3"/>
  <c r="G724" i="3"/>
  <c r="G725" i="3"/>
  <c r="G726" i="3"/>
  <c r="I726" i="3" s="1"/>
  <c r="G727" i="3"/>
  <c r="G729" i="3"/>
  <c r="G730" i="3"/>
  <c r="G731" i="3"/>
  <c r="G732" i="3"/>
  <c r="G733" i="3"/>
  <c r="G734" i="3"/>
  <c r="G735" i="3"/>
  <c r="G737" i="3"/>
  <c r="G738" i="3"/>
  <c r="G739" i="3"/>
  <c r="G740" i="3"/>
  <c r="G741" i="3"/>
  <c r="G742" i="3"/>
  <c r="G743" i="3"/>
  <c r="G745" i="3"/>
  <c r="G746" i="3"/>
  <c r="G747" i="3"/>
  <c r="G748" i="3"/>
  <c r="G749" i="3"/>
  <c r="G750" i="3"/>
  <c r="G751" i="3"/>
  <c r="G753" i="3"/>
  <c r="G754" i="3"/>
  <c r="G755" i="3"/>
  <c r="G756" i="3"/>
  <c r="G757" i="3"/>
  <c r="G758" i="3"/>
  <c r="G759" i="3"/>
  <c r="G761" i="3"/>
  <c r="G762" i="3"/>
  <c r="G763" i="3"/>
  <c r="G764" i="3"/>
  <c r="G765" i="3"/>
  <c r="G766" i="3"/>
  <c r="G767" i="3"/>
  <c r="G769" i="3"/>
  <c r="G770" i="3"/>
  <c r="G771" i="3"/>
  <c r="G772" i="3"/>
  <c r="G773" i="3"/>
  <c r="G774" i="3"/>
  <c r="G775" i="3"/>
  <c r="G777" i="3"/>
  <c r="G778" i="3"/>
  <c r="G779" i="3"/>
  <c r="G780" i="3"/>
  <c r="G781" i="3"/>
  <c r="G782" i="3"/>
  <c r="G783" i="3"/>
  <c r="G785" i="3"/>
  <c r="G786" i="3"/>
  <c r="G787" i="3"/>
  <c r="G788" i="3"/>
  <c r="G789" i="3"/>
  <c r="G790" i="3"/>
  <c r="I790" i="3" s="1"/>
  <c r="G791" i="3"/>
  <c r="G793" i="3"/>
  <c r="G794" i="3"/>
  <c r="G795" i="3"/>
  <c r="G796" i="3"/>
  <c r="G797" i="3"/>
  <c r="G798" i="3"/>
  <c r="G799" i="3"/>
  <c r="G801" i="3"/>
  <c r="G802" i="3"/>
  <c r="G803" i="3"/>
  <c r="G804" i="3"/>
  <c r="G805" i="3"/>
  <c r="G806" i="3"/>
  <c r="G807" i="3"/>
  <c r="G809" i="3"/>
  <c r="G810" i="3"/>
  <c r="G811" i="3"/>
  <c r="G812" i="3"/>
  <c r="G813" i="3"/>
  <c r="G814" i="3"/>
  <c r="G815" i="3"/>
  <c r="G817" i="3"/>
  <c r="G818" i="3"/>
  <c r="G819" i="3"/>
  <c r="G820" i="3"/>
  <c r="G821" i="3"/>
  <c r="G822" i="3"/>
  <c r="G823" i="3"/>
  <c r="G825" i="3"/>
  <c r="G826" i="3"/>
  <c r="G827" i="3"/>
  <c r="G828" i="3"/>
  <c r="G829" i="3"/>
  <c r="G830" i="3"/>
  <c r="G831" i="3"/>
  <c r="G833" i="3"/>
  <c r="G834" i="3"/>
  <c r="G835" i="3"/>
  <c r="G836" i="3"/>
  <c r="G837" i="3"/>
  <c r="G838" i="3"/>
  <c r="G839" i="3"/>
  <c r="G841" i="3"/>
  <c r="G842" i="3"/>
  <c r="G843" i="3"/>
  <c r="G844" i="3"/>
  <c r="G845" i="3"/>
  <c r="G846" i="3"/>
  <c r="G847" i="3"/>
  <c r="G849" i="3"/>
  <c r="G850" i="3"/>
  <c r="G851" i="3"/>
  <c r="G852" i="3"/>
  <c r="G853" i="3"/>
  <c r="G854" i="3"/>
  <c r="I854" i="3" s="1"/>
  <c r="G855" i="3"/>
  <c r="G857" i="3"/>
  <c r="G858" i="3"/>
  <c r="G859" i="3"/>
  <c r="G860" i="3"/>
  <c r="G861" i="3"/>
  <c r="G862" i="3"/>
  <c r="G863" i="3"/>
  <c r="G865" i="3"/>
  <c r="G866" i="3"/>
  <c r="G867" i="3"/>
  <c r="G868" i="3"/>
  <c r="G869" i="3"/>
  <c r="G870" i="3"/>
  <c r="G871" i="3"/>
  <c r="G873" i="3"/>
  <c r="G874" i="3"/>
  <c r="G875" i="3"/>
  <c r="G876" i="3"/>
  <c r="G877" i="3"/>
  <c r="G878" i="3"/>
  <c r="G879" i="3"/>
  <c r="G881" i="3"/>
  <c r="G882" i="3"/>
  <c r="G883" i="3"/>
  <c r="G884" i="3"/>
  <c r="G885" i="3"/>
  <c r="G886" i="3"/>
  <c r="G887" i="3"/>
  <c r="G889" i="3"/>
  <c r="G890" i="3"/>
  <c r="G891" i="3"/>
  <c r="G892" i="3"/>
  <c r="G893" i="3"/>
  <c r="G894" i="3"/>
  <c r="G895" i="3"/>
  <c r="G897" i="3"/>
  <c r="G898" i="3"/>
  <c r="G899" i="3"/>
  <c r="G900" i="3"/>
  <c r="G901" i="3"/>
  <c r="G902" i="3"/>
  <c r="G903" i="3"/>
  <c r="G905" i="3"/>
  <c r="G906" i="3"/>
  <c r="G907" i="3"/>
  <c r="G908" i="3"/>
  <c r="G909" i="3"/>
  <c r="G910" i="3"/>
  <c r="G911" i="3"/>
  <c r="G913" i="3"/>
  <c r="G914" i="3"/>
  <c r="G915" i="3"/>
  <c r="G916" i="3"/>
  <c r="G917" i="3"/>
  <c r="G918" i="3"/>
  <c r="I918" i="3" s="1"/>
  <c r="G919" i="3"/>
  <c r="G921" i="3"/>
  <c r="G922" i="3"/>
  <c r="G923" i="3"/>
  <c r="G924" i="3"/>
  <c r="G925" i="3"/>
  <c r="G926" i="3"/>
  <c r="G927" i="3"/>
  <c r="G929" i="3"/>
  <c r="G930" i="3"/>
  <c r="G931" i="3"/>
  <c r="G932" i="3"/>
  <c r="G933" i="3"/>
  <c r="G934" i="3"/>
  <c r="G935" i="3"/>
  <c r="G937" i="3"/>
  <c r="G938" i="3"/>
  <c r="G939" i="3"/>
  <c r="G940" i="3"/>
  <c r="G941" i="3"/>
  <c r="G942" i="3"/>
  <c r="G943" i="3"/>
  <c r="G945" i="3"/>
  <c r="G946" i="3"/>
  <c r="G947" i="3"/>
  <c r="G948" i="3"/>
  <c r="G949" i="3"/>
  <c r="G950" i="3"/>
  <c r="G951" i="3"/>
  <c r="G953" i="3"/>
  <c r="G954" i="3"/>
  <c r="G955" i="3"/>
  <c r="G956" i="3"/>
  <c r="G957" i="3"/>
  <c r="G958" i="3"/>
  <c r="G959" i="3"/>
  <c r="G961" i="3"/>
  <c r="G962" i="3"/>
  <c r="G963" i="3"/>
  <c r="G964" i="3"/>
  <c r="G965" i="3"/>
  <c r="G966" i="3"/>
  <c r="G967" i="3"/>
  <c r="G969" i="3"/>
  <c r="G970" i="3"/>
  <c r="G971" i="3"/>
  <c r="G972" i="3"/>
  <c r="G973" i="3"/>
  <c r="G974" i="3"/>
  <c r="G975" i="3"/>
  <c r="G977" i="3"/>
  <c r="G978" i="3"/>
  <c r="G979" i="3"/>
  <c r="G980" i="3"/>
  <c r="G981" i="3"/>
  <c r="G982" i="3"/>
  <c r="I982" i="3" s="1"/>
  <c r="G983" i="3"/>
  <c r="G985" i="3"/>
  <c r="G986" i="3"/>
  <c r="G987" i="3"/>
  <c r="G988" i="3"/>
  <c r="G989" i="3"/>
  <c r="G990" i="3"/>
  <c r="G991" i="3"/>
  <c r="G993" i="3"/>
  <c r="G994" i="3"/>
  <c r="G995" i="3"/>
  <c r="G996" i="3"/>
  <c r="G997" i="3"/>
  <c r="G998" i="3"/>
  <c r="G999" i="3"/>
  <c r="G1001" i="3"/>
  <c r="G1002" i="3"/>
  <c r="G1003" i="3"/>
  <c r="G1004" i="3"/>
  <c r="G1005" i="3"/>
  <c r="G1006" i="3"/>
  <c r="G1007" i="3"/>
  <c r="G1009" i="3"/>
  <c r="G1010" i="3"/>
  <c r="G1011" i="3"/>
  <c r="G1012" i="3"/>
  <c r="G1013" i="3"/>
  <c r="G1014" i="3"/>
  <c r="G1015" i="3"/>
  <c r="G1017" i="3"/>
  <c r="G1018" i="3"/>
  <c r="G1019" i="3"/>
  <c r="G1020" i="3"/>
  <c r="G1021" i="3"/>
  <c r="G1022" i="3"/>
  <c r="G1023" i="3"/>
  <c r="G1025" i="3"/>
  <c r="G1026" i="3"/>
  <c r="G1027" i="3"/>
  <c r="G1028" i="3"/>
  <c r="G1029" i="3"/>
  <c r="G1030" i="3"/>
  <c r="G1031" i="3"/>
  <c r="G1033" i="3"/>
  <c r="G1034" i="3"/>
  <c r="G1035" i="3"/>
  <c r="G1036" i="3"/>
  <c r="G1037" i="3"/>
  <c r="G1038" i="3"/>
  <c r="G1039" i="3"/>
  <c r="G1041" i="3"/>
  <c r="G1042" i="3"/>
  <c r="G1043" i="3"/>
  <c r="G1044" i="3"/>
  <c r="G1045" i="3"/>
  <c r="G1046" i="3"/>
  <c r="I1046" i="3" s="1"/>
  <c r="G1047" i="3"/>
  <c r="G1049" i="3"/>
  <c r="G1050" i="3"/>
  <c r="G1051" i="3"/>
  <c r="G1052" i="3"/>
  <c r="G1053" i="3"/>
  <c r="G1054" i="3"/>
  <c r="G1055" i="3"/>
  <c r="G1057" i="3"/>
  <c r="G1058" i="3"/>
  <c r="G1059" i="3"/>
  <c r="G1060" i="3"/>
  <c r="G1061" i="3"/>
  <c r="G1062" i="3"/>
  <c r="G1063" i="3"/>
  <c r="G1065" i="3"/>
  <c r="G1066" i="3"/>
  <c r="G1067" i="3"/>
  <c r="G1068" i="3"/>
  <c r="G1069" i="3"/>
  <c r="G1070" i="3"/>
  <c r="G1071" i="3"/>
  <c r="G1073" i="3"/>
  <c r="G1074" i="3"/>
  <c r="G1075" i="3"/>
  <c r="G1076" i="3"/>
  <c r="G1077" i="3"/>
  <c r="G1078" i="3"/>
  <c r="G1079" i="3"/>
  <c r="G1081" i="3"/>
  <c r="G1082" i="3"/>
  <c r="G1083" i="3"/>
  <c r="G1084" i="3"/>
  <c r="G1085" i="3"/>
  <c r="G1086" i="3"/>
  <c r="G1087" i="3"/>
  <c r="G1089" i="3"/>
  <c r="G1090" i="3"/>
  <c r="G1091" i="3"/>
  <c r="G1092" i="3"/>
  <c r="G1093" i="3"/>
  <c r="G1094" i="3"/>
  <c r="G1095" i="3"/>
  <c r="G1097" i="3"/>
  <c r="G1098" i="3"/>
  <c r="G1099" i="3"/>
  <c r="G1100" i="3"/>
  <c r="G1101" i="3"/>
  <c r="G1102" i="3"/>
  <c r="G1103" i="3"/>
  <c r="G1105" i="3"/>
  <c r="G1106" i="3"/>
  <c r="G1107" i="3"/>
  <c r="G1108" i="3"/>
  <c r="G1109" i="3"/>
  <c r="G1110" i="3"/>
  <c r="G1111" i="3"/>
  <c r="G1113" i="3"/>
  <c r="G1114" i="3"/>
  <c r="G1115" i="3"/>
  <c r="G1116" i="3"/>
  <c r="G1117" i="3"/>
  <c r="G1118" i="3"/>
  <c r="G1119" i="3"/>
  <c r="G1121" i="3"/>
  <c r="G1122" i="3"/>
  <c r="G1123" i="3"/>
  <c r="G1124" i="3"/>
  <c r="G1125" i="3"/>
  <c r="G1126" i="3"/>
  <c r="G1127" i="3"/>
  <c r="G1129" i="3"/>
  <c r="G1130" i="3"/>
  <c r="G1131" i="3"/>
  <c r="G1132" i="3"/>
  <c r="G1133" i="3"/>
  <c r="G1134" i="3"/>
  <c r="G1135" i="3"/>
  <c r="G1137" i="3"/>
  <c r="G1138" i="3"/>
  <c r="G1139" i="3"/>
  <c r="G1140" i="3"/>
  <c r="G1141" i="3"/>
  <c r="G1142" i="3"/>
  <c r="G1143" i="3"/>
  <c r="G1145" i="3"/>
  <c r="G1146" i="3"/>
  <c r="G1147" i="3"/>
  <c r="G1148" i="3"/>
  <c r="G1149" i="3"/>
  <c r="G1150" i="3"/>
  <c r="G1151" i="3"/>
  <c r="G1153" i="3"/>
  <c r="G1154" i="3"/>
  <c r="G1155" i="3"/>
  <c r="G1156" i="3"/>
  <c r="G1157" i="3"/>
  <c r="G1158" i="3"/>
  <c r="G1159" i="3"/>
  <c r="G1161" i="3"/>
  <c r="G1162" i="3"/>
  <c r="G1163" i="3"/>
  <c r="G1164" i="3"/>
  <c r="G1165" i="3"/>
  <c r="G1166" i="3"/>
  <c r="G1167" i="3"/>
  <c r="G1169" i="3"/>
  <c r="G1170" i="3"/>
  <c r="G1171" i="3"/>
  <c r="G1172" i="3"/>
  <c r="G1173" i="3"/>
  <c r="G1174" i="3"/>
  <c r="G1175" i="3"/>
  <c r="G1177" i="3"/>
  <c r="G1178" i="3"/>
  <c r="G1179" i="3"/>
  <c r="G1180" i="3"/>
  <c r="G1181" i="3"/>
  <c r="G1182" i="3"/>
  <c r="G1183" i="3"/>
  <c r="G1185" i="3"/>
  <c r="G1186" i="3"/>
  <c r="G1187" i="3"/>
  <c r="G1188" i="3"/>
  <c r="G1189" i="3"/>
  <c r="G1190" i="3"/>
  <c r="G1191" i="3"/>
  <c r="G1193" i="3"/>
  <c r="G1194" i="3"/>
  <c r="G1195" i="3"/>
  <c r="G1196" i="3"/>
  <c r="G1197" i="3"/>
  <c r="G1198" i="3"/>
  <c r="G1199" i="3"/>
  <c r="G1201" i="3"/>
  <c r="G1202" i="3"/>
  <c r="G1203" i="3"/>
  <c r="G1204" i="3"/>
  <c r="G1205" i="3"/>
  <c r="G1206" i="3"/>
  <c r="G1207" i="3"/>
  <c r="G1209" i="3"/>
  <c r="G1210" i="3"/>
  <c r="G1211" i="3"/>
  <c r="G1212" i="3"/>
  <c r="G1213" i="3"/>
  <c r="G1214" i="3"/>
  <c r="G1215" i="3"/>
  <c r="G1217" i="3"/>
  <c r="G1218" i="3"/>
  <c r="G1219" i="3"/>
  <c r="G1220" i="3"/>
  <c r="G1221" i="3"/>
  <c r="G1222" i="3"/>
  <c r="G1223" i="3"/>
  <c r="G1225" i="3"/>
  <c r="G1226" i="3"/>
  <c r="G1227" i="3"/>
  <c r="G1228" i="3"/>
  <c r="G1229" i="3"/>
  <c r="G1230" i="3"/>
  <c r="G1231" i="3"/>
  <c r="G1233" i="3"/>
  <c r="G1234" i="3"/>
  <c r="G1235" i="3"/>
  <c r="G1236" i="3"/>
  <c r="G1237" i="3"/>
  <c r="G1238" i="3"/>
  <c r="G1239" i="3"/>
  <c r="G1241" i="3"/>
  <c r="G1242" i="3"/>
  <c r="G1243" i="3"/>
  <c r="G1244" i="3"/>
  <c r="G1245" i="3"/>
  <c r="G1246" i="3"/>
  <c r="G1247" i="3"/>
  <c r="G1249" i="3"/>
  <c r="G1250" i="3"/>
  <c r="G1251" i="3"/>
  <c r="G125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9" i="3"/>
  <c r="I601" i="3"/>
  <c r="I602" i="3"/>
  <c r="I603" i="3"/>
  <c r="I604" i="3"/>
  <c r="I605" i="3"/>
  <c r="I606" i="3"/>
  <c r="I607" i="3"/>
  <c r="I609" i="3"/>
  <c r="I610" i="3"/>
  <c r="I611" i="3"/>
  <c r="I612" i="3"/>
  <c r="I613" i="3"/>
  <c r="I614" i="3"/>
  <c r="I615" i="3"/>
  <c r="I617" i="3"/>
  <c r="I618" i="3"/>
  <c r="I619" i="3"/>
  <c r="I620" i="3"/>
  <c r="I621" i="3"/>
  <c r="I622" i="3"/>
  <c r="I623" i="3"/>
  <c r="I625" i="3"/>
  <c r="I626" i="3"/>
  <c r="I627" i="3"/>
  <c r="I628" i="3"/>
  <c r="I629" i="3"/>
  <c r="I630" i="3"/>
  <c r="I631" i="3"/>
  <c r="I633" i="3"/>
  <c r="I634" i="3"/>
  <c r="I635" i="3"/>
  <c r="I636" i="3"/>
  <c r="I637" i="3"/>
  <c r="I638" i="3"/>
  <c r="I639" i="3"/>
  <c r="I641" i="3"/>
  <c r="I642" i="3"/>
  <c r="I643" i="3"/>
  <c r="I644" i="3"/>
  <c r="I645" i="3"/>
  <c r="I646" i="3"/>
  <c r="I647" i="3"/>
  <c r="I649" i="3"/>
  <c r="I650" i="3"/>
  <c r="I651" i="3"/>
  <c r="I652" i="3"/>
  <c r="I653" i="3"/>
  <c r="I654" i="3"/>
  <c r="I655" i="3"/>
  <c r="I657" i="3"/>
  <c r="I658" i="3"/>
  <c r="I659" i="3"/>
  <c r="I660" i="3"/>
  <c r="I661" i="3"/>
  <c r="I663" i="3"/>
  <c r="I665" i="3"/>
  <c r="I666" i="3"/>
  <c r="I667" i="3"/>
  <c r="I668" i="3"/>
  <c r="I669" i="3"/>
  <c r="I670" i="3"/>
  <c r="I671" i="3"/>
  <c r="I673" i="3"/>
  <c r="I674" i="3"/>
  <c r="I675" i="3"/>
  <c r="I676" i="3"/>
  <c r="I677" i="3"/>
  <c r="I678" i="3"/>
  <c r="I679" i="3"/>
  <c r="I681" i="3"/>
  <c r="I682" i="3"/>
  <c r="I683" i="3"/>
  <c r="I684" i="3"/>
  <c r="I685" i="3"/>
  <c r="I686" i="3"/>
  <c r="I687" i="3"/>
  <c r="I689" i="3"/>
  <c r="I690" i="3"/>
  <c r="I691" i="3"/>
  <c r="I692" i="3"/>
  <c r="I693" i="3"/>
  <c r="I694" i="3"/>
  <c r="I695" i="3"/>
  <c r="I697" i="3"/>
  <c r="I698" i="3"/>
  <c r="I699" i="3"/>
  <c r="I700" i="3"/>
  <c r="I701" i="3"/>
  <c r="I702" i="3"/>
  <c r="I703" i="3"/>
  <c r="I705" i="3"/>
  <c r="I706" i="3"/>
  <c r="I707" i="3"/>
  <c r="I708" i="3"/>
  <c r="I709" i="3"/>
  <c r="I710" i="3"/>
  <c r="I711" i="3"/>
  <c r="I713" i="3"/>
  <c r="I714" i="3"/>
  <c r="I715" i="3"/>
  <c r="I716" i="3"/>
  <c r="I717" i="3"/>
  <c r="I718" i="3"/>
  <c r="I719" i="3"/>
  <c r="I721" i="3"/>
  <c r="I722" i="3"/>
  <c r="I723" i="3"/>
  <c r="I724" i="3"/>
  <c r="I725" i="3"/>
  <c r="I727" i="3"/>
  <c r="I729" i="3"/>
  <c r="I730" i="3"/>
  <c r="I731" i="3"/>
  <c r="I732" i="3"/>
  <c r="I733" i="3"/>
  <c r="I734" i="3"/>
  <c r="I735" i="3"/>
  <c r="I737" i="3"/>
  <c r="I738" i="3"/>
  <c r="I739" i="3"/>
  <c r="I740" i="3"/>
  <c r="I741" i="3"/>
  <c r="I742" i="3"/>
  <c r="I743" i="3"/>
  <c r="I745" i="3"/>
  <c r="I746" i="3"/>
  <c r="I747" i="3"/>
  <c r="I748" i="3"/>
  <c r="I749" i="3"/>
  <c r="I750" i="3"/>
  <c r="I751" i="3"/>
  <c r="I753" i="3"/>
  <c r="I754" i="3"/>
  <c r="I755" i="3"/>
  <c r="I756" i="3"/>
  <c r="I757" i="3"/>
  <c r="I758" i="3"/>
  <c r="I759" i="3"/>
  <c r="I761" i="3"/>
  <c r="I762" i="3"/>
  <c r="I763" i="3"/>
  <c r="I764" i="3"/>
  <c r="I765" i="3"/>
  <c r="I766" i="3"/>
  <c r="I767" i="3"/>
  <c r="I769" i="3"/>
  <c r="I770" i="3"/>
  <c r="I771" i="3"/>
  <c r="I772" i="3"/>
  <c r="I773" i="3"/>
  <c r="I774" i="3"/>
  <c r="I775" i="3"/>
  <c r="I777" i="3"/>
  <c r="I778" i="3"/>
  <c r="I779" i="3"/>
  <c r="I780" i="3"/>
  <c r="I781" i="3"/>
  <c r="I782" i="3"/>
  <c r="I783" i="3"/>
  <c r="I785" i="3"/>
  <c r="I786" i="3"/>
  <c r="I787" i="3"/>
  <c r="I788" i="3"/>
  <c r="I789" i="3"/>
  <c r="I791" i="3"/>
  <c r="I793" i="3"/>
  <c r="I794" i="3"/>
  <c r="I795" i="3"/>
  <c r="I796" i="3"/>
  <c r="I797" i="3"/>
  <c r="I798" i="3"/>
  <c r="I799" i="3"/>
  <c r="I801" i="3"/>
  <c r="I802" i="3"/>
  <c r="I803" i="3"/>
  <c r="I804" i="3"/>
  <c r="I805" i="3"/>
  <c r="I806" i="3"/>
  <c r="I807" i="3"/>
  <c r="I809" i="3"/>
  <c r="I810" i="3"/>
  <c r="I811" i="3"/>
  <c r="I812" i="3"/>
  <c r="I813" i="3"/>
  <c r="I814" i="3"/>
  <c r="I815" i="3"/>
  <c r="I817" i="3"/>
  <c r="I818" i="3"/>
  <c r="I819" i="3"/>
  <c r="I820" i="3"/>
  <c r="I821" i="3"/>
  <c r="I822" i="3"/>
  <c r="I823" i="3"/>
  <c r="I825" i="3"/>
  <c r="I826" i="3"/>
  <c r="I827" i="3"/>
  <c r="I828" i="3"/>
  <c r="I829" i="3"/>
  <c r="I830" i="3"/>
  <c r="I831" i="3"/>
  <c r="I833" i="3"/>
  <c r="I834" i="3"/>
  <c r="I835" i="3"/>
  <c r="I836" i="3"/>
  <c r="I837" i="3"/>
  <c r="I838" i="3"/>
  <c r="I839" i="3"/>
  <c r="I841" i="3"/>
  <c r="I842" i="3"/>
  <c r="I843" i="3"/>
  <c r="I844" i="3"/>
  <c r="I845" i="3"/>
  <c r="I846" i="3"/>
  <c r="I847" i="3"/>
  <c r="I849" i="3"/>
  <c r="I850" i="3"/>
  <c r="I851" i="3"/>
  <c r="I852" i="3"/>
  <c r="I853" i="3"/>
  <c r="I855" i="3"/>
  <c r="I857" i="3"/>
  <c r="I858" i="3"/>
  <c r="I859" i="3"/>
  <c r="I860" i="3"/>
  <c r="I861" i="3"/>
  <c r="I862" i="3"/>
  <c r="I863" i="3"/>
  <c r="I865" i="3"/>
  <c r="I866" i="3"/>
  <c r="I867" i="3"/>
  <c r="I868" i="3"/>
  <c r="I869" i="3"/>
  <c r="I870" i="3"/>
  <c r="I871" i="3"/>
  <c r="I873" i="3"/>
  <c r="I874" i="3"/>
  <c r="I875" i="3"/>
  <c r="I876" i="3"/>
  <c r="I877" i="3"/>
  <c r="I878" i="3"/>
  <c r="I879" i="3"/>
  <c r="I881" i="3"/>
  <c r="I882" i="3"/>
  <c r="I883" i="3"/>
  <c r="I884" i="3"/>
  <c r="I885" i="3"/>
  <c r="I886" i="3"/>
  <c r="I887" i="3"/>
  <c r="I889" i="3"/>
  <c r="I890" i="3"/>
  <c r="I891" i="3"/>
  <c r="I892" i="3"/>
  <c r="I893" i="3"/>
  <c r="I894" i="3"/>
  <c r="I895" i="3"/>
  <c r="I897" i="3"/>
  <c r="I898" i="3"/>
  <c r="I899" i="3"/>
  <c r="I900" i="3"/>
  <c r="I901" i="3"/>
  <c r="I902" i="3"/>
  <c r="I903" i="3"/>
  <c r="I905" i="3"/>
  <c r="I906" i="3"/>
  <c r="I907" i="3"/>
  <c r="I908" i="3"/>
  <c r="I909" i="3"/>
  <c r="I910" i="3"/>
  <c r="I911" i="3"/>
  <c r="I913" i="3"/>
  <c r="I914" i="3"/>
  <c r="I915" i="3"/>
  <c r="I916" i="3"/>
  <c r="I917" i="3"/>
  <c r="I919" i="3"/>
  <c r="I921" i="3"/>
  <c r="I922" i="3"/>
  <c r="I923" i="3"/>
  <c r="I924" i="3"/>
  <c r="I925" i="3"/>
  <c r="I926" i="3"/>
  <c r="I927" i="3"/>
  <c r="I929" i="3"/>
  <c r="I930" i="3"/>
  <c r="I931" i="3"/>
  <c r="I932" i="3"/>
  <c r="I933" i="3"/>
  <c r="I934" i="3"/>
  <c r="I935" i="3"/>
  <c r="I937" i="3"/>
  <c r="I938" i="3"/>
  <c r="I939" i="3"/>
  <c r="I940" i="3"/>
  <c r="I941" i="3"/>
  <c r="I942" i="3"/>
  <c r="I943" i="3"/>
  <c r="I945" i="3"/>
  <c r="I946" i="3"/>
  <c r="I947" i="3"/>
  <c r="I948" i="3"/>
  <c r="I949" i="3"/>
  <c r="I950" i="3"/>
  <c r="I951" i="3"/>
  <c r="I953" i="3"/>
  <c r="I954" i="3"/>
  <c r="I955" i="3"/>
  <c r="I956" i="3"/>
  <c r="I957" i="3"/>
  <c r="I958" i="3"/>
  <c r="I959" i="3"/>
  <c r="I961" i="3"/>
  <c r="I962" i="3"/>
  <c r="I963" i="3"/>
  <c r="I964" i="3"/>
  <c r="I965" i="3"/>
  <c r="I966" i="3"/>
  <c r="I967" i="3"/>
  <c r="I969" i="3"/>
  <c r="I970" i="3"/>
  <c r="I971" i="3"/>
  <c r="I972" i="3"/>
  <c r="I973" i="3"/>
  <c r="I974" i="3"/>
  <c r="I975" i="3"/>
  <c r="I977" i="3"/>
  <c r="I978" i="3"/>
  <c r="I979" i="3"/>
  <c r="I980" i="3"/>
  <c r="I981" i="3"/>
  <c r="I983" i="3"/>
  <c r="I985" i="3"/>
  <c r="I986" i="3"/>
  <c r="I987" i="3"/>
  <c r="I988" i="3"/>
  <c r="I989" i="3"/>
  <c r="I990" i="3"/>
  <c r="I991" i="3"/>
  <c r="I993" i="3"/>
  <c r="I994" i="3"/>
  <c r="I995" i="3"/>
  <c r="I996" i="3"/>
  <c r="I997" i="3"/>
  <c r="I998" i="3"/>
  <c r="I999" i="3"/>
  <c r="I1001" i="3"/>
  <c r="I1002" i="3"/>
  <c r="I1003" i="3"/>
  <c r="I1004" i="3"/>
  <c r="I1005" i="3"/>
  <c r="I1006" i="3"/>
  <c r="I1007" i="3"/>
  <c r="I1009" i="3"/>
  <c r="I1010" i="3"/>
  <c r="I1011" i="3"/>
  <c r="I1012" i="3"/>
  <c r="I1013" i="3"/>
  <c r="I1014" i="3"/>
  <c r="I1015" i="3"/>
  <c r="I1017" i="3"/>
  <c r="I1018" i="3"/>
  <c r="I1019" i="3"/>
  <c r="I1020" i="3"/>
  <c r="I1021" i="3"/>
  <c r="I1022" i="3"/>
  <c r="I1023" i="3"/>
  <c r="I1025" i="3"/>
  <c r="I1026" i="3"/>
  <c r="I1027" i="3"/>
  <c r="I1028" i="3"/>
  <c r="I1029" i="3"/>
  <c r="I1030" i="3"/>
  <c r="I1031" i="3"/>
  <c r="I1033" i="3"/>
  <c r="I1034" i="3"/>
  <c r="I1035" i="3"/>
  <c r="I1036" i="3"/>
  <c r="I1037" i="3"/>
  <c r="I1038" i="3"/>
  <c r="I1039" i="3"/>
  <c r="I1041" i="3"/>
  <c r="I1042" i="3"/>
  <c r="I1043" i="3"/>
  <c r="I1044" i="3"/>
  <c r="I1045" i="3"/>
  <c r="I1047" i="3"/>
  <c r="I1049" i="3"/>
  <c r="I1050" i="3"/>
  <c r="I1051" i="3"/>
  <c r="I1052" i="3"/>
  <c r="I1053" i="3"/>
  <c r="I1054" i="3"/>
  <c r="I1055" i="3"/>
  <c r="I1057" i="3"/>
  <c r="I1058" i="3"/>
  <c r="I1059" i="3"/>
  <c r="I1060" i="3"/>
  <c r="I1061" i="3"/>
  <c r="I1062" i="3"/>
  <c r="I1063" i="3"/>
  <c r="I1065" i="3"/>
  <c r="I1066" i="3"/>
  <c r="I1067" i="3"/>
  <c r="I1068" i="3"/>
  <c r="I1069" i="3"/>
  <c r="I1070" i="3"/>
  <c r="I1071" i="3"/>
  <c r="I1073" i="3"/>
  <c r="I1074" i="3"/>
  <c r="I1075" i="3"/>
  <c r="I1076" i="3"/>
  <c r="I1077" i="3"/>
  <c r="I1078" i="3"/>
  <c r="I1079" i="3"/>
  <c r="I1081" i="3"/>
  <c r="I1082" i="3"/>
  <c r="I1083" i="3"/>
  <c r="I1084" i="3"/>
  <c r="I1085" i="3"/>
  <c r="I1086" i="3"/>
  <c r="I1087" i="3"/>
  <c r="I1089" i="3"/>
  <c r="I1090" i="3"/>
  <c r="I1091" i="3"/>
  <c r="I1092" i="3"/>
  <c r="I1093" i="3"/>
  <c r="I1094" i="3"/>
  <c r="I1095" i="3"/>
  <c r="I1097" i="3"/>
  <c r="I1098" i="3"/>
  <c r="I1099" i="3"/>
  <c r="I1100" i="3"/>
  <c r="I1101" i="3"/>
  <c r="I1102" i="3"/>
  <c r="I1103" i="3"/>
  <c r="I1105" i="3"/>
  <c r="I1106" i="3"/>
  <c r="I1107" i="3"/>
  <c r="I1108" i="3"/>
  <c r="I1109" i="3"/>
  <c r="I1110" i="3"/>
  <c r="I1111" i="3"/>
  <c r="I1113" i="3"/>
  <c r="I1114" i="3"/>
  <c r="I1115" i="3"/>
  <c r="I1116" i="3"/>
  <c r="I1117" i="3"/>
  <c r="I1118" i="3"/>
  <c r="I1119" i="3"/>
  <c r="I1121" i="3"/>
  <c r="I1122" i="3"/>
  <c r="I1123" i="3"/>
  <c r="I1124" i="3"/>
  <c r="I1125" i="3"/>
  <c r="I1126" i="3"/>
  <c r="I1127" i="3"/>
  <c r="I1129" i="3"/>
  <c r="I1130" i="3"/>
  <c r="I1131" i="3"/>
  <c r="I1132" i="3"/>
  <c r="I1133" i="3"/>
  <c r="I1134" i="3"/>
  <c r="I1135" i="3"/>
  <c r="I1137" i="3"/>
  <c r="I1138" i="3"/>
  <c r="I1139" i="3"/>
  <c r="I1140" i="3"/>
  <c r="I1141" i="3"/>
  <c r="I1142" i="3"/>
  <c r="I1143" i="3"/>
  <c r="I1145" i="3"/>
  <c r="I1146" i="3"/>
  <c r="I1147" i="3"/>
  <c r="I1148" i="3"/>
  <c r="I1149" i="3"/>
  <c r="I1150" i="3"/>
  <c r="I1151" i="3"/>
  <c r="I1153" i="3"/>
  <c r="I1154" i="3"/>
  <c r="I1155" i="3"/>
  <c r="I1156" i="3"/>
  <c r="I1157" i="3"/>
  <c r="I1158" i="3"/>
  <c r="I1159" i="3"/>
  <c r="I1161" i="3"/>
  <c r="I1162" i="3"/>
  <c r="I1163" i="3"/>
  <c r="I1164" i="3"/>
  <c r="I1165" i="3"/>
  <c r="I1166" i="3"/>
  <c r="I1167" i="3"/>
  <c r="I1169" i="3"/>
  <c r="I1170" i="3"/>
  <c r="I1171" i="3"/>
  <c r="I1172" i="3"/>
  <c r="I1173" i="3"/>
  <c r="I1174" i="3"/>
  <c r="I1175" i="3"/>
  <c r="I1177" i="3"/>
  <c r="I1178" i="3"/>
  <c r="I1179" i="3"/>
  <c r="I1180" i="3"/>
  <c r="I1181" i="3"/>
  <c r="I1182" i="3"/>
  <c r="I1183" i="3"/>
  <c r="I1185" i="3"/>
  <c r="I1186" i="3"/>
  <c r="I1187" i="3"/>
  <c r="I1188" i="3"/>
  <c r="I1189" i="3"/>
  <c r="I1190" i="3"/>
  <c r="I1191" i="3"/>
  <c r="I1193" i="3"/>
  <c r="I1194" i="3"/>
  <c r="I1195" i="3"/>
  <c r="I1196" i="3"/>
  <c r="I1197" i="3"/>
  <c r="I1198" i="3"/>
  <c r="I1199" i="3"/>
  <c r="I1201" i="3"/>
  <c r="I1202" i="3"/>
  <c r="I1203" i="3"/>
  <c r="I1204" i="3"/>
  <c r="I1205" i="3"/>
  <c r="I1206" i="3"/>
  <c r="I1207" i="3"/>
  <c r="I1209" i="3"/>
  <c r="I1210" i="3"/>
  <c r="I1211" i="3"/>
  <c r="I1212" i="3"/>
  <c r="I1213" i="3"/>
  <c r="I1214" i="3"/>
  <c r="I1215" i="3"/>
  <c r="I1217" i="3"/>
  <c r="I1218" i="3"/>
  <c r="I1219" i="3"/>
  <c r="I1220" i="3"/>
  <c r="I1221" i="3"/>
  <c r="I1222" i="3"/>
  <c r="I1223" i="3"/>
  <c r="I1225" i="3"/>
  <c r="I1226" i="3"/>
  <c r="I1227" i="3"/>
  <c r="I1228" i="3"/>
  <c r="I1229" i="3"/>
  <c r="I1230" i="3"/>
  <c r="I1231" i="3"/>
  <c r="I1233" i="3"/>
  <c r="I1234" i="3"/>
  <c r="I1235" i="3"/>
  <c r="I1236" i="3"/>
  <c r="I1237" i="3"/>
  <c r="I1238" i="3"/>
  <c r="I1239" i="3"/>
  <c r="I1241" i="3"/>
  <c r="I1242" i="3"/>
  <c r="I1243" i="3"/>
  <c r="I1244" i="3"/>
  <c r="I1245" i="3"/>
  <c r="I1246" i="3"/>
  <c r="I1247" i="3"/>
  <c r="I1249" i="3"/>
  <c r="I1250" i="3"/>
  <c r="I1251" i="3"/>
  <c r="I1252"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E40" i="3"/>
  <c r="J40" i="3" s="1"/>
  <c r="E41" i="3"/>
  <c r="G41" i="3" s="1"/>
  <c r="I41" i="3" s="1"/>
  <c r="E42" i="3"/>
  <c r="J42" i="3" s="1"/>
  <c r="E43" i="3"/>
  <c r="J43" i="3" s="1"/>
  <c r="E44" i="3"/>
  <c r="G44" i="3" s="1"/>
  <c r="I44" i="3" s="1"/>
  <c r="E45" i="3"/>
  <c r="G45" i="3" s="1"/>
  <c r="I45" i="3" s="1"/>
  <c r="E46" i="3"/>
  <c r="J46" i="3" s="1"/>
  <c r="E47" i="3"/>
  <c r="J47" i="3" s="1"/>
  <c r="E48" i="3"/>
  <c r="J48" i="3" s="1"/>
  <c r="E49" i="3"/>
  <c r="G49" i="3" s="1"/>
  <c r="I49" i="3" s="1"/>
  <c r="E50" i="3"/>
  <c r="J50" i="3" s="1"/>
  <c r="E51" i="3"/>
  <c r="J51" i="3" s="1"/>
  <c r="E52" i="3"/>
  <c r="G52" i="3" s="1"/>
  <c r="I52" i="3" s="1"/>
  <c r="E53" i="3"/>
  <c r="G53" i="3" s="1"/>
  <c r="I53" i="3" s="1"/>
  <c r="E54" i="3"/>
  <c r="G54" i="3" s="1"/>
  <c r="I54" i="3" s="1"/>
  <c r="E55" i="3"/>
  <c r="G55" i="3" s="1"/>
  <c r="I55" i="3" s="1"/>
  <c r="E56" i="3"/>
  <c r="J56" i="3" s="1"/>
  <c r="E57" i="3"/>
  <c r="G57" i="3" s="1"/>
  <c r="I57" i="3" s="1"/>
  <c r="E58" i="3"/>
  <c r="J58" i="3" s="1"/>
  <c r="E59" i="3"/>
  <c r="J59" i="3" s="1"/>
  <c r="E60" i="3"/>
  <c r="G60" i="3" s="1"/>
  <c r="I60" i="3" s="1"/>
  <c r="E61" i="3"/>
  <c r="G61" i="3" s="1"/>
  <c r="I61" i="3" s="1"/>
  <c r="E62" i="3"/>
  <c r="G62" i="3" s="1"/>
  <c r="I62" i="3" s="1"/>
  <c r="E63" i="3"/>
  <c r="J63" i="3" s="1"/>
  <c r="E64" i="3"/>
  <c r="J64" i="3" s="1"/>
  <c r="E65" i="3"/>
  <c r="G65" i="3" s="1"/>
  <c r="I65" i="3" s="1"/>
  <c r="E66" i="3"/>
  <c r="J66" i="3" s="1"/>
  <c r="E67" i="3"/>
  <c r="J67" i="3" s="1"/>
  <c r="E68" i="3"/>
  <c r="G68" i="3" s="1"/>
  <c r="I68" i="3" s="1"/>
  <c r="E69" i="3"/>
  <c r="G69" i="3" s="1"/>
  <c r="I69" i="3" s="1"/>
  <c r="E70" i="3"/>
  <c r="G70" i="3" s="1"/>
  <c r="I70" i="3" s="1"/>
  <c r="E71" i="3"/>
  <c r="G71" i="3" s="1"/>
  <c r="I71" i="3" s="1"/>
  <c r="E72" i="3"/>
  <c r="J72" i="3" s="1"/>
  <c r="E73" i="3"/>
  <c r="G73" i="3" s="1"/>
  <c r="I73" i="3" s="1"/>
  <c r="E74" i="3"/>
  <c r="J74" i="3" s="1"/>
  <c r="E75" i="3"/>
  <c r="J75" i="3" s="1"/>
  <c r="E76" i="3"/>
  <c r="G76" i="3" s="1"/>
  <c r="I76" i="3" s="1"/>
  <c r="E77" i="3"/>
  <c r="G77" i="3" s="1"/>
  <c r="I77" i="3" s="1"/>
  <c r="E78" i="3"/>
  <c r="G78" i="3" s="1"/>
  <c r="I78" i="3" s="1"/>
  <c r="E79" i="3"/>
  <c r="J79" i="3" s="1"/>
  <c r="E80" i="3"/>
  <c r="J80" i="3" s="1"/>
  <c r="E81" i="3"/>
  <c r="G81" i="3" s="1"/>
  <c r="I81" i="3" s="1"/>
  <c r="E82" i="3"/>
  <c r="G82" i="3" s="1"/>
  <c r="I82" i="3" s="1"/>
  <c r="E83" i="3"/>
  <c r="J83" i="3" s="1"/>
  <c r="E84" i="3"/>
  <c r="G84" i="3" s="1"/>
  <c r="I84" i="3" s="1"/>
  <c r="E85" i="3"/>
  <c r="G85" i="3" s="1"/>
  <c r="I85" i="3" s="1"/>
  <c r="E86" i="3"/>
  <c r="G86" i="3" s="1"/>
  <c r="I86" i="3" s="1"/>
  <c r="E87" i="3"/>
  <c r="G87" i="3" s="1"/>
  <c r="I87" i="3" s="1"/>
  <c r="E88" i="3"/>
  <c r="J88" i="3" s="1"/>
  <c r="E89" i="3"/>
  <c r="G89" i="3" s="1"/>
  <c r="I89" i="3" s="1"/>
  <c r="E90" i="3"/>
  <c r="J90" i="3" s="1"/>
  <c r="E91" i="3"/>
  <c r="J91" i="3" s="1"/>
  <c r="E92" i="3"/>
  <c r="G92" i="3" s="1"/>
  <c r="I92" i="3" s="1"/>
  <c r="E93" i="3"/>
  <c r="G93" i="3" s="1"/>
  <c r="I93" i="3" s="1"/>
  <c r="E94" i="3"/>
  <c r="G94" i="3" s="1"/>
  <c r="I94" i="3" s="1"/>
  <c r="E95" i="3"/>
  <c r="G95" i="3" s="1"/>
  <c r="I95" i="3" s="1"/>
  <c r="E96" i="3"/>
  <c r="J96" i="3" s="1"/>
  <c r="E97" i="3"/>
  <c r="G97" i="3" s="1"/>
  <c r="I97" i="3" s="1"/>
  <c r="E98" i="3"/>
  <c r="J98" i="3" s="1"/>
  <c r="E99" i="3"/>
  <c r="J99" i="3" s="1"/>
  <c r="E100" i="3"/>
  <c r="G100" i="3" s="1"/>
  <c r="I100" i="3" s="1"/>
  <c r="E101" i="3"/>
  <c r="G101" i="3" s="1"/>
  <c r="I101" i="3" s="1"/>
  <c r="E102" i="3"/>
  <c r="G102" i="3" s="1"/>
  <c r="I102" i="3" s="1"/>
  <c r="E103" i="3"/>
  <c r="G103" i="3" s="1"/>
  <c r="I103" i="3" s="1"/>
  <c r="E104" i="3"/>
  <c r="J104" i="3" s="1"/>
  <c r="E105" i="3"/>
  <c r="G105" i="3" s="1"/>
  <c r="I105" i="3" s="1"/>
  <c r="E106" i="3"/>
  <c r="J106" i="3" s="1"/>
  <c r="E107" i="3"/>
  <c r="J107" i="3" s="1"/>
  <c r="E108" i="3"/>
  <c r="G108" i="3" s="1"/>
  <c r="I108" i="3" s="1"/>
  <c r="E109" i="3"/>
  <c r="G109" i="3" s="1"/>
  <c r="I109" i="3" s="1"/>
  <c r="E110" i="3"/>
  <c r="G110" i="3" s="1"/>
  <c r="I110" i="3" s="1"/>
  <c r="E111" i="3"/>
  <c r="G111" i="3" s="1"/>
  <c r="I111" i="3" s="1"/>
  <c r="E112" i="3"/>
  <c r="J112" i="3" s="1"/>
  <c r="E113" i="3"/>
  <c r="G113" i="3" s="1"/>
  <c r="I113" i="3" s="1"/>
  <c r="E114" i="3"/>
  <c r="J114" i="3" s="1"/>
  <c r="E115" i="3"/>
  <c r="J115" i="3" s="1"/>
  <c r="E116" i="3"/>
  <c r="G116" i="3" s="1"/>
  <c r="I116" i="3" s="1"/>
  <c r="E117" i="3"/>
  <c r="G117" i="3" s="1"/>
  <c r="I117" i="3" s="1"/>
  <c r="E118" i="3"/>
  <c r="G118" i="3" s="1"/>
  <c r="I118" i="3" s="1"/>
  <c r="E119" i="3"/>
  <c r="G119" i="3" s="1"/>
  <c r="I119" i="3" s="1"/>
  <c r="E120" i="3"/>
  <c r="J120" i="3" s="1"/>
  <c r="E121" i="3"/>
  <c r="G121" i="3" s="1"/>
  <c r="I121" i="3" s="1"/>
  <c r="E122" i="3"/>
  <c r="J122" i="3" s="1"/>
  <c r="E123" i="3"/>
  <c r="J123" i="3" s="1"/>
  <c r="E124" i="3"/>
  <c r="G124" i="3" s="1"/>
  <c r="I124" i="3" s="1"/>
  <c r="E125" i="3"/>
  <c r="G125" i="3" s="1"/>
  <c r="I125" i="3" s="1"/>
  <c r="E126" i="3"/>
  <c r="G126" i="3" s="1"/>
  <c r="I126" i="3" s="1"/>
  <c r="E127" i="3"/>
  <c r="G127" i="3" s="1"/>
  <c r="I127" i="3" s="1"/>
  <c r="E128" i="3"/>
  <c r="J128" i="3" s="1"/>
  <c r="E129" i="3"/>
  <c r="G129" i="3" s="1"/>
  <c r="I129" i="3" s="1"/>
  <c r="E130" i="3"/>
  <c r="J130" i="3" s="1"/>
  <c r="E131" i="3"/>
  <c r="J131" i="3" s="1"/>
  <c r="E132" i="3"/>
  <c r="G132" i="3" s="1"/>
  <c r="I132" i="3" s="1"/>
  <c r="E133" i="3"/>
  <c r="G133" i="3" s="1"/>
  <c r="I133" i="3" s="1"/>
  <c r="E134" i="3"/>
  <c r="G134" i="3" s="1"/>
  <c r="I134" i="3" s="1"/>
  <c r="E135" i="3"/>
  <c r="G135" i="3" s="1"/>
  <c r="I135" i="3" s="1"/>
  <c r="E136" i="3"/>
  <c r="J136" i="3" s="1"/>
  <c r="E137" i="3"/>
  <c r="G137" i="3" s="1"/>
  <c r="I137" i="3" s="1"/>
  <c r="E138" i="3"/>
  <c r="J138" i="3" s="1"/>
  <c r="E139" i="3"/>
  <c r="J139" i="3" s="1"/>
  <c r="E140" i="3"/>
  <c r="G140" i="3" s="1"/>
  <c r="I140" i="3" s="1"/>
  <c r="E141" i="3"/>
  <c r="G141" i="3" s="1"/>
  <c r="I141" i="3" s="1"/>
  <c r="E142" i="3"/>
  <c r="G142" i="3" s="1"/>
  <c r="I142" i="3" s="1"/>
  <c r="E143" i="3"/>
  <c r="G143" i="3" s="1"/>
  <c r="I143" i="3" s="1"/>
  <c r="E144" i="3"/>
  <c r="J144" i="3" s="1"/>
  <c r="E145" i="3"/>
  <c r="G145" i="3" s="1"/>
  <c r="I145" i="3" s="1"/>
  <c r="E146" i="3"/>
  <c r="G146" i="3" s="1"/>
  <c r="I146" i="3" s="1"/>
  <c r="E147" i="3"/>
  <c r="J147" i="3" s="1"/>
  <c r="E148" i="3"/>
  <c r="G148" i="3" s="1"/>
  <c r="I148" i="3" s="1"/>
  <c r="E149" i="3"/>
  <c r="G149" i="3" s="1"/>
  <c r="I149" i="3" s="1"/>
  <c r="E150" i="3"/>
  <c r="G150" i="3" s="1"/>
  <c r="I150" i="3" s="1"/>
  <c r="E151" i="3"/>
  <c r="G151" i="3" s="1"/>
  <c r="I151" i="3" s="1"/>
  <c r="E152" i="3"/>
  <c r="J152" i="3" s="1"/>
  <c r="E153" i="3"/>
  <c r="G153" i="3" s="1"/>
  <c r="I153" i="3" s="1"/>
  <c r="E154" i="3"/>
  <c r="G154" i="3" s="1"/>
  <c r="I154" i="3" s="1"/>
  <c r="E155" i="3"/>
  <c r="J155" i="3" s="1"/>
  <c r="E156" i="3"/>
  <c r="G156" i="3" s="1"/>
  <c r="I156" i="3" s="1"/>
  <c r="E157" i="3"/>
  <c r="J157" i="3" s="1"/>
  <c r="E158" i="3"/>
  <c r="G158" i="3" s="1"/>
  <c r="I158" i="3" s="1"/>
  <c r="E159" i="3"/>
  <c r="G159" i="3" s="1"/>
  <c r="I159" i="3" s="1"/>
  <c r="E160" i="3"/>
  <c r="J160" i="3" s="1"/>
  <c r="E161" i="3"/>
  <c r="G161" i="3" s="1"/>
  <c r="I161" i="3" s="1"/>
  <c r="E162" i="3"/>
  <c r="G162" i="3" s="1"/>
  <c r="I162" i="3" s="1"/>
  <c r="E163" i="3"/>
  <c r="J163" i="3" s="1"/>
  <c r="E164" i="3"/>
  <c r="G164" i="3" s="1"/>
  <c r="I164" i="3" s="1"/>
  <c r="E165" i="3"/>
  <c r="G165" i="3" s="1"/>
  <c r="I165" i="3" s="1"/>
  <c r="E166" i="3"/>
  <c r="J166" i="3" s="1"/>
  <c r="E167" i="3"/>
  <c r="G167" i="3" s="1"/>
  <c r="I167" i="3" s="1"/>
  <c r="E168" i="3"/>
  <c r="J168" i="3" s="1"/>
  <c r="E169" i="3"/>
  <c r="G169" i="3" s="1"/>
  <c r="I169" i="3" s="1"/>
  <c r="E170" i="3"/>
  <c r="J170" i="3" s="1"/>
  <c r="E171" i="3"/>
  <c r="J171" i="3" s="1"/>
  <c r="E172" i="3"/>
  <c r="G172" i="3" s="1"/>
  <c r="I172" i="3" s="1"/>
  <c r="E173" i="3"/>
  <c r="G173" i="3" s="1"/>
  <c r="I173" i="3" s="1"/>
  <c r="E174" i="3"/>
  <c r="G174" i="3" s="1"/>
  <c r="I174" i="3" s="1"/>
  <c r="E175" i="3"/>
  <c r="G175" i="3" s="1"/>
  <c r="I175" i="3" s="1"/>
  <c r="E176" i="3"/>
  <c r="J176" i="3" s="1"/>
  <c r="E177" i="3"/>
  <c r="G177" i="3" s="1"/>
  <c r="I177" i="3" s="1"/>
  <c r="E178" i="3"/>
  <c r="J178" i="3" s="1"/>
  <c r="E179" i="3"/>
  <c r="J179" i="3" s="1"/>
  <c r="E180" i="3"/>
  <c r="G180" i="3" s="1"/>
  <c r="I180" i="3" s="1"/>
  <c r="E181" i="3"/>
  <c r="G181" i="3" s="1"/>
  <c r="I181" i="3" s="1"/>
  <c r="E182" i="3"/>
  <c r="G182" i="3" s="1"/>
  <c r="I182" i="3" s="1"/>
  <c r="E183" i="3"/>
  <c r="G183" i="3" s="1"/>
  <c r="I183" i="3" s="1"/>
  <c r="E184" i="3"/>
  <c r="J184" i="3" s="1"/>
  <c r="E185" i="3"/>
  <c r="G185" i="3" s="1"/>
  <c r="I185" i="3" s="1"/>
  <c r="E186" i="3"/>
  <c r="J186" i="3" s="1"/>
  <c r="E187" i="3"/>
  <c r="J187" i="3" s="1"/>
  <c r="E188" i="3"/>
  <c r="G188" i="3" s="1"/>
  <c r="I188" i="3" s="1"/>
  <c r="E189" i="3"/>
  <c r="G189" i="3" s="1"/>
  <c r="I189" i="3" s="1"/>
  <c r="E190" i="3"/>
  <c r="G190" i="3" s="1"/>
  <c r="I190" i="3" s="1"/>
  <c r="E191" i="3"/>
  <c r="J191" i="3" s="1"/>
  <c r="E192" i="3"/>
  <c r="J192" i="3" s="1"/>
  <c r="E193" i="3"/>
  <c r="G193" i="3" s="1"/>
  <c r="I193" i="3" s="1"/>
  <c r="E194" i="3"/>
  <c r="J194" i="3" s="1"/>
  <c r="E195" i="3"/>
  <c r="J195" i="3" s="1"/>
  <c r="E196" i="3"/>
  <c r="G196" i="3" s="1"/>
  <c r="I196" i="3" s="1"/>
  <c r="E197" i="3"/>
  <c r="G197" i="3" s="1"/>
  <c r="I197" i="3" s="1"/>
  <c r="E198" i="3"/>
  <c r="G198" i="3" s="1"/>
  <c r="I198" i="3" s="1"/>
  <c r="E199" i="3"/>
  <c r="G199" i="3" s="1"/>
  <c r="I199" i="3" s="1"/>
  <c r="E200" i="3"/>
  <c r="J200" i="3" s="1"/>
  <c r="E201" i="3"/>
  <c r="G201" i="3" s="1"/>
  <c r="I201" i="3" s="1"/>
  <c r="E202" i="3"/>
  <c r="J202" i="3" s="1"/>
  <c r="E203" i="3"/>
  <c r="J203" i="3" s="1"/>
  <c r="E204" i="3"/>
  <c r="G204" i="3" s="1"/>
  <c r="I204" i="3" s="1"/>
  <c r="E205" i="3"/>
  <c r="G205" i="3" s="1"/>
  <c r="I205" i="3" s="1"/>
  <c r="E206" i="3"/>
  <c r="G206" i="3" s="1"/>
  <c r="I206" i="3" s="1"/>
  <c r="E207" i="3"/>
  <c r="G207" i="3" s="1"/>
  <c r="I207" i="3" s="1"/>
  <c r="E208" i="3"/>
  <c r="J208" i="3" s="1"/>
  <c r="E209" i="3"/>
  <c r="G209" i="3" s="1"/>
  <c r="I209" i="3" s="1"/>
  <c r="E210" i="3"/>
  <c r="G210" i="3" s="1"/>
  <c r="I210" i="3" s="1"/>
  <c r="E211" i="3"/>
  <c r="J211" i="3" s="1"/>
  <c r="E212" i="3"/>
  <c r="G212" i="3" s="1"/>
  <c r="I212" i="3" s="1"/>
  <c r="E213" i="3"/>
  <c r="G213" i="3" s="1"/>
  <c r="I213" i="3" s="1"/>
  <c r="E214" i="3"/>
  <c r="G214" i="3" s="1"/>
  <c r="I214" i="3" s="1"/>
  <c r="E215" i="3"/>
  <c r="G215" i="3" s="1"/>
  <c r="I215" i="3" s="1"/>
  <c r="E216" i="3"/>
  <c r="J216" i="3" s="1"/>
  <c r="E217" i="3"/>
  <c r="G217" i="3" s="1"/>
  <c r="I217" i="3" s="1"/>
  <c r="E218" i="3"/>
  <c r="G218" i="3" s="1"/>
  <c r="I218" i="3" s="1"/>
  <c r="E219" i="3"/>
  <c r="J219" i="3" s="1"/>
  <c r="E220" i="3"/>
  <c r="G220" i="3" s="1"/>
  <c r="I220" i="3" s="1"/>
  <c r="E221" i="3"/>
  <c r="G221" i="3" s="1"/>
  <c r="I221" i="3" s="1"/>
  <c r="E222" i="3"/>
  <c r="J222" i="3" s="1"/>
  <c r="E223" i="3"/>
  <c r="G223" i="3" s="1"/>
  <c r="I223" i="3" s="1"/>
  <c r="E224" i="3"/>
  <c r="J224" i="3" s="1"/>
  <c r="E225" i="3"/>
  <c r="G225" i="3" s="1"/>
  <c r="I225" i="3" s="1"/>
  <c r="E226" i="3"/>
  <c r="J226" i="3" s="1"/>
  <c r="E227" i="3"/>
  <c r="J227" i="3" s="1"/>
  <c r="E228" i="3"/>
  <c r="G228" i="3" s="1"/>
  <c r="I228" i="3" s="1"/>
  <c r="E229" i="3"/>
  <c r="G229" i="3" s="1"/>
  <c r="I229" i="3" s="1"/>
  <c r="E230" i="3"/>
  <c r="G230" i="3" s="1"/>
  <c r="I230" i="3" s="1"/>
  <c r="E231" i="3"/>
  <c r="G231" i="3" s="1"/>
  <c r="I231" i="3" s="1"/>
  <c r="E232" i="3"/>
  <c r="J232" i="3" s="1"/>
  <c r="E233" i="3"/>
  <c r="G233" i="3" s="1"/>
  <c r="I233" i="3" s="1"/>
  <c r="E234" i="3"/>
  <c r="J234" i="3" s="1"/>
  <c r="E235" i="3"/>
  <c r="J235" i="3" s="1"/>
  <c r="E236" i="3"/>
  <c r="G236" i="3" s="1"/>
  <c r="I236" i="3" s="1"/>
  <c r="E237" i="3"/>
  <c r="G237" i="3" s="1"/>
  <c r="I237" i="3" s="1"/>
  <c r="E238" i="3"/>
  <c r="G238" i="3" s="1"/>
  <c r="I238" i="3" s="1"/>
  <c r="E239" i="3"/>
  <c r="G239" i="3" s="1"/>
  <c r="I239" i="3" s="1"/>
  <c r="E240" i="3"/>
  <c r="J240" i="3" s="1"/>
  <c r="E241" i="3"/>
  <c r="G241" i="3" s="1"/>
  <c r="I241" i="3" s="1"/>
  <c r="E242" i="3"/>
  <c r="J242" i="3" s="1"/>
  <c r="E243" i="3"/>
  <c r="J243" i="3" s="1"/>
  <c r="E244" i="3"/>
  <c r="G244" i="3" s="1"/>
  <c r="I244" i="3" s="1"/>
  <c r="E245" i="3"/>
  <c r="G245" i="3" s="1"/>
  <c r="I245" i="3" s="1"/>
  <c r="E246" i="3"/>
  <c r="J246" i="3" s="1"/>
  <c r="E247" i="3"/>
  <c r="G247" i="3" s="1"/>
  <c r="I247" i="3" s="1"/>
  <c r="E248" i="3"/>
  <c r="J248" i="3" s="1"/>
  <c r="E249" i="3"/>
  <c r="G249" i="3" s="1"/>
  <c r="I249" i="3" s="1"/>
  <c r="E250" i="3"/>
  <c r="J250" i="3" s="1"/>
  <c r="E251" i="3"/>
  <c r="J251" i="3" s="1"/>
  <c r="E252" i="3"/>
  <c r="G252" i="3" s="1"/>
  <c r="I252" i="3" s="1"/>
  <c r="E253" i="3"/>
  <c r="G253" i="3" s="1"/>
  <c r="I253" i="3" s="1"/>
  <c r="E254" i="3"/>
  <c r="G254" i="3" s="1"/>
  <c r="I254" i="3" s="1"/>
  <c r="E255" i="3"/>
  <c r="G255" i="3" s="1"/>
  <c r="I255" i="3" s="1"/>
  <c r="E256" i="3"/>
  <c r="J256" i="3" s="1"/>
  <c r="E257" i="3"/>
  <c r="G257" i="3" s="1"/>
  <c r="I257" i="3" s="1"/>
  <c r="E258" i="3"/>
  <c r="J258" i="3" s="1"/>
  <c r="E259" i="3"/>
  <c r="J259" i="3" s="1"/>
  <c r="E260" i="3"/>
  <c r="G260" i="3" s="1"/>
  <c r="I260" i="3" s="1"/>
  <c r="E261" i="3"/>
  <c r="G261" i="3" s="1"/>
  <c r="I261" i="3" s="1"/>
  <c r="E262" i="3"/>
  <c r="J262" i="3" s="1"/>
  <c r="E263" i="3"/>
  <c r="G263" i="3" s="1"/>
  <c r="I263" i="3" s="1"/>
  <c r="E264" i="3"/>
  <c r="J264" i="3" s="1"/>
  <c r="E265" i="3"/>
  <c r="G265" i="3" s="1"/>
  <c r="I265" i="3" s="1"/>
  <c r="E266" i="3"/>
  <c r="J266" i="3" s="1"/>
  <c r="E267" i="3"/>
  <c r="J267" i="3" s="1"/>
  <c r="E268" i="3"/>
  <c r="G268" i="3" s="1"/>
  <c r="I268" i="3" s="1"/>
  <c r="E269" i="3"/>
  <c r="G269" i="3" s="1"/>
  <c r="I269" i="3" s="1"/>
  <c r="E270" i="3"/>
  <c r="J270" i="3" s="1"/>
  <c r="E271" i="3"/>
  <c r="G271" i="3" s="1"/>
  <c r="I271" i="3" s="1"/>
  <c r="E272" i="3"/>
  <c r="J272" i="3" s="1"/>
  <c r="E273" i="3"/>
  <c r="G273" i="3" s="1"/>
  <c r="I273" i="3" s="1"/>
  <c r="E274" i="3"/>
  <c r="G274" i="3" s="1"/>
  <c r="I274" i="3" s="1"/>
  <c r="E275" i="3"/>
  <c r="J275" i="3" s="1"/>
  <c r="E276" i="3"/>
  <c r="G276" i="3" s="1"/>
  <c r="I276" i="3" s="1"/>
  <c r="E277" i="3"/>
  <c r="G277" i="3" s="1"/>
  <c r="I277" i="3" s="1"/>
  <c r="E278" i="3"/>
  <c r="G278" i="3" s="1"/>
  <c r="I278" i="3" s="1"/>
  <c r="E279" i="3"/>
  <c r="G279" i="3" s="1"/>
  <c r="I279" i="3" s="1"/>
  <c r="E280" i="3"/>
  <c r="J280" i="3" s="1"/>
  <c r="E281" i="3"/>
  <c r="G281" i="3" s="1"/>
  <c r="I281" i="3" s="1"/>
  <c r="E282" i="3"/>
  <c r="G282" i="3" s="1"/>
  <c r="I282" i="3" s="1"/>
  <c r="E283" i="3"/>
  <c r="J283" i="3" s="1"/>
  <c r="E284" i="3"/>
  <c r="G284" i="3" s="1"/>
  <c r="I284" i="3" s="1"/>
  <c r="E285" i="3"/>
  <c r="G285" i="3" s="1"/>
  <c r="I285" i="3" s="1"/>
  <c r="E286" i="3"/>
  <c r="G286" i="3" s="1"/>
  <c r="I286" i="3" s="1"/>
  <c r="E287" i="3"/>
  <c r="G287" i="3" s="1"/>
  <c r="I287" i="3" s="1"/>
  <c r="E288" i="3"/>
  <c r="J288" i="3" s="1"/>
  <c r="E289" i="3"/>
  <c r="G289" i="3" s="1"/>
  <c r="I289" i="3" s="1"/>
  <c r="E290" i="3"/>
  <c r="J290" i="3" s="1"/>
  <c r="E291" i="3"/>
  <c r="J291" i="3" s="1"/>
  <c r="E292" i="3"/>
  <c r="G292" i="3" s="1"/>
  <c r="I292" i="3" s="1"/>
  <c r="E293" i="3"/>
  <c r="G293" i="3" s="1"/>
  <c r="I293" i="3" s="1"/>
  <c r="E294" i="3"/>
  <c r="G294" i="3" s="1"/>
  <c r="I294" i="3" s="1"/>
  <c r="E295" i="3"/>
  <c r="G295" i="3" s="1"/>
  <c r="I295" i="3" s="1"/>
  <c r="E296" i="3"/>
  <c r="J296" i="3" s="1"/>
  <c r="E297" i="3"/>
  <c r="G297" i="3" s="1"/>
  <c r="I297" i="3" s="1"/>
  <c r="E298" i="3"/>
  <c r="J298" i="3" s="1"/>
  <c r="E299" i="3"/>
  <c r="J299" i="3" s="1"/>
  <c r="E300" i="3"/>
  <c r="G300" i="3" s="1"/>
  <c r="I300" i="3" s="1"/>
  <c r="E301" i="3"/>
  <c r="G301" i="3" s="1"/>
  <c r="I301" i="3" s="1"/>
  <c r="E302" i="3"/>
  <c r="G302" i="3" s="1"/>
  <c r="I302" i="3" s="1"/>
  <c r="E303" i="3"/>
  <c r="G303" i="3" s="1"/>
  <c r="I303" i="3" s="1"/>
  <c r="E304" i="3"/>
  <c r="J304" i="3" s="1"/>
  <c r="E305" i="3"/>
  <c r="G305" i="3" s="1"/>
  <c r="I305" i="3" s="1"/>
  <c r="E306" i="3"/>
  <c r="J306" i="3" s="1"/>
  <c r="E307" i="3"/>
  <c r="J307" i="3" s="1"/>
  <c r="E308" i="3"/>
  <c r="G308" i="3" s="1"/>
  <c r="I308" i="3" s="1"/>
  <c r="E309" i="3"/>
  <c r="G309" i="3" s="1"/>
  <c r="I309" i="3" s="1"/>
  <c r="E310" i="3"/>
  <c r="G310" i="3" s="1"/>
  <c r="I310" i="3" s="1"/>
  <c r="E311" i="3"/>
  <c r="G311" i="3" s="1"/>
  <c r="I311" i="3" s="1"/>
  <c r="E312" i="3"/>
  <c r="J312" i="3" s="1"/>
  <c r="E313" i="3"/>
  <c r="G313" i="3" s="1"/>
  <c r="I313" i="3" s="1"/>
  <c r="E314" i="3"/>
  <c r="J314" i="3" s="1"/>
  <c r="E315" i="3"/>
  <c r="J315" i="3" s="1"/>
  <c r="E316" i="3"/>
  <c r="G316" i="3" s="1"/>
  <c r="I316" i="3" s="1"/>
  <c r="E317" i="3"/>
  <c r="G317" i="3" s="1"/>
  <c r="I317" i="3" s="1"/>
  <c r="E318" i="3"/>
  <c r="G318" i="3" s="1"/>
  <c r="I318" i="3" s="1"/>
  <c r="E319" i="3"/>
  <c r="G319" i="3" s="1"/>
  <c r="I319" i="3" s="1"/>
  <c r="E320" i="3"/>
  <c r="J320" i="3" s="1"/>
  <c r="E321" i="3"/>
  <c r="G321" i="3" s="1"/>
  <c r="I321" i="3" s="1"/>
  <c r="E322" i="3"/>
  <c r="J322" i="3" s="1"/>
  <c r="E323" i="3"/>
  <c r="J323" i="3" s="1"/>
  <c r="E324" i="3"/>
  <c r="G324" i="3" s="1"/>
  <c r="I324" i="3" s="1"/>
  <c r="E325" i="3"/>
  <c r="G325" i="3" s="1"/>
  <c r="I325" i="3" s="1"/>
  <c r="E326" i="3"/>
  <c r="G326" i="3" s="1"/>
  <c r="I326" i="3" s="1"/>
  <c r="E327" i="3"/>
  <c r="G327" i="3" s="1"/>
  <c r="I327" i="3" s="1"/>
  <c r="E328" i="3"/>
  <c r="J328" i="3" s="1"/>
  <c r="E329" i="3"/>
  <c r="G329" i="3" s="1"/>
  <c r="I329" i="3" s="1"/>
  <c r="E330" i="3"/>
  <c r="J330" i="3" s="1"/>
  <c r="E331" i="3"/>
  <c r="J331" i="3" s="1"/>
  <c r="E332" i="3"/>
  <c r="G332" i="3" s="1"/>
  <c r="I332" i="3" s="1"/>
  <c r="E333" i="3"/>
  <c r="G333" i="3" s="1"/>
  <c r="I333" i="3" s="1"/>
  <c r="E334" i="3"/>
  <c r="G334" i="3" s="1"/>
  <c r="I334" i="3" s="1"/>
  <c r="E335" i="3"/>
  <c r="G335" i="3" s="1"/>
  <c r="I335" i="3" s="1"/>
  <c r="E336" i="3"/>
  <c r="J336" i="3" s="1"/>
  <c r="E337" i="3"/>
  <c r="G337" i="3" s="1"/>
  <c r="I337" i="3" s="1"/>
  <c r="E338" i="3"/>
  <c r="J338" i="3" s="1"/>
  <c r="E339" i="3"/>
  <c r="J339" i="3" s="1"/>
  <c r="E340" i="3"/>
  <c r="G340" i="3" s="1"/>
  <c r="I340" i="3" s="1"/>
  <c r="E341" i="3"/>
  <c r="G341" i="3" s="1"/>
  <c r="I341" i="3" s="1"/>
  <c r="E342" i="3"/>
  <c r="G342" i="3" s="1"/>
  <c r="I342" i="3" s="1"/>
  <c r="E343" i="3"/>
  <c r="G343" i="3" s="1"/>
  <c r="I343" i="3" s="1"/>
  <c r="E344" i="3"/>
  <c r="J344" i="3" s="1"/>
  <c r="E345" i="3"/>
  <c r="G345" i="3" s="1"/>
  <c r="I345" i="3" s="1"/>
  <c r="E346" i="3"/>
  <c r="G346" i="3" s="1"/>
  <c r="I346" i="3" s="1"/>
  <c r="E347" i="3"/>
  <c r="J347" i="3" s="1"/>
  <c r="E348" i="3"/>
  <c r="G348" i="3" s="1"/>
  <c r="I348" i="3" s="1"/>
  <c r="E349" i="3"/>
  <c r="G349" i="3" s="1"/>
  <c r="I349" i="3" s="1"/>
  <c r="E350" i="3"/>
  <c r="G350" i="3" s="1"/>
  <c r="I350" i="3" s="1"/>
  <c r="E351" i="3"/>
  <c r="G351" i="3" s="1"/>
  <c r="I351" i="3" s="1"/>
  <c r="E352" i="3"/>
  <c r="J352" i="3" s="1"/>
  <c r="E353" i="3"/>
  <c r="G353" i="3" s="1"/>
  <c r="I353" i="3" s="1"/>
  <c r="E354" i="3"/>
  <c r="J354" i="3" s="1"/>
  <c r="E355" i="3"/>
  <c r="J355" i="3" s="1"/>
  <c r="E356" i="3"/>
  <c r="G356" i="3" s="1"/>
  <c r="I356" i="3" s="1"/>
  <c r="E357" i="3"/>
  <c r="G357" i="3" s="1"/>
  <c r="I357" i="3" s="1"/>
  <c r="E358" i="3"/>
  <c r="G358" i="3" s="1"/>
  <c r="I358" i="3" s="1"/>
  <c r="E359" i="3"/>
  <c r="G359" i="3" s="1"/>
  <c r="I359" i="3" s="1"/>
  <c r="E360" i="3"/>
  <c r="J360" i="3" s="1"/>
  <c r="E361" i="3"/>
  <c r="G361" i="3" s="1"/>
  <c r="I361" i="3" s="1"/>
  <c r="E362" i="3"/>
  <c r="J362" i="3" s="1"/>
  <c r="E363" i="3"/>
  <c r="J363" i="3" s="1"/>
  <c r="E364" i="3"/>
  <c r="G364" i="3" s="1"/>
  <c r="I364" i="3" s="1"/>
  <c r="E365" i="3"/>
  <c r="G365" i="3" s="1"/>
  <c r="I365" i="3" s="1"/>
  <c r="E366" i="3"/>
  <c r="G366" i="3" s="1"/>
  <c r="I366" i="3" s="1"/>
  <c r="E367" i="3"/>
  <c r="G367" i="3" s="1"/>
  <c r="I367" i="3" s="1"/>
  <c r="E368" i="3"/>
  <c r="J368" i="3" s="1"/>
  <c r="E369" i="3"/>
  <c r="G369" i="3" s="1"/>
  <c r="I369" i="3" s="1"/>
  <c r="E370" i="3"/>
  <c r="J370" i="3" s="1"/>
  <c r="E371" i="3"/>
  <c r="J371" i="3" s="1"/>
  <c r="E372" i="3"/>
  <c r="G372" i="3" s="1"/>
  <c r="I372" i="3" s="1"/>
  <c r="E373" i="3"/>
  <c r="G373" i="3" s="1"/>
  <c r="I373" i="3" s="1"/>
  <c r="E374" i="3"/>
  <c r="G374" i="3" s="1"/>
  <c r="I374" i="3" s="1"/>
  <c r="E375" i="3"/>
  <c r="G375" i="3" s="1"/>
  <c r="I375" i="3" s="1"/>
  <c r="E376" i="3"/>
  <c r="J376" i="3" s="1"/>
  <c r="E377" i="3"/>
  <c r="G377" i="3" s="1"/>
  <c r="I377" i="3" s="1"/>
  <c r="E378" i="3"/>
  <c r="J378" i="3" s="1"/>
  <c r="E379" i="3"/>
  <c r="J379" i="3" s="1"/>
  <c r="E380" i="3"/>
  <c r="G380" i="3" s="1"/>
  <c r="I380" i="3" s="1"/>
  <c r="E381" i="3"/>
  <c r="G381" i="3" s="1"/>
  <c r="I381" i="3" s="1"/>
  <c r="E382" i="3"/>
  <c r="G382" i="3" s="1"/>
  <c r="I382" i="3" s="1"/>
  <c r="E383" i="3"/>
  <c r="J383" i="3" s="1"/>
  <c r="E384" i="3"/>
  <c r="J384" i="3" s="1"/>
  <c r="E385" i="3"/>
  <c r="G385" i="3" s="1"/>
  <c r="I385" i="3" s="1"/>
  <c r="E386" i="3"/>
  <c r="J386" i="3" s="1"/>
  <c r="E387" i="3"/>
  <c r="J387" i="3" s="1"/>
  <c r="E388" i="3"/>
  <c r="G388" i="3" s="1"/>
  <c r="I388" i="3" s="1"/>
  <c r="E389" i="3"/>
  <c r="G389" i="3" s="1"/>
  <c r="I389" i="3" s="1"/>
  <c r="E390" i="3"/>
  <c r="G390" i="3" s="1"/>
  <c r="I390" i="3" s="1"/>
  <c r="E391" i="3"/>
  <c r="G391" i="3" s="1"/>
  <c r="I391" i="3" s="1"/>
  <c r="E392" i="3"/>
  <c r="J392" i="3" s="1"/>
  <c r="E393" i="3"/>
  <c r="G393" i="3" s="1"/>
  <c r="I393" i="3" s="1"/>
  <c r="E394" i="3"/>
  <c r="J394" i="3" s="1"/>
  <c r="E395" i="3"/>
  <c r="J395" i="3" s="1"/>
  <c r="E396" i="3"/>
  <c r="G396" i="3" s="1"/>
  <c r="I396" i="3" s="1"/>
  <c r="E397" i="3"/>
  <c r="G397" i="3" s="1"/>
  <c r="I397" i="3" s="1"/>
  <c r="E398" i="3"/>
  <c r="G398" i="3" s="1"/>
  <c r="I398" i="3" s="1"/>
  <c r="E399" i="3"/>
  <c r="G399" i="3" s="1"/>
  <c r="I399" i="3" s="1"/>
  <c r="E400" i="3"/>
  <c r="J400" i="3" s="1"/>
  <c r="E401" i="3"/>
  <c r="G401" i="3" s="1"/>
  <c r="I401" i="3" s="1"/>
  <c r="E402" i="3"/>
  <c r="J402" i="3" s="1"/>
  <c r="G43" i="3"/>
  <c r="I43" i="3" s="1"/>
  <c r="G36" i="5"/>
  <c r="G35" i="5"/>
  <c r="G34" i="5"/>
  <c r="G33" i="5"/>
  <c r="G32" i="5"/>
  <c r="G31" i="5"/>
  <c r="G30" i="5"/>
  <c r="G29" i="5"/>
  <c r="G28" i="5"/>
  <c r="G27" i="5"/>
  <c r="G26" i="5"/>
  <c r="G25" i="5"/>
  <c r="G24" i="5"/>
  <c r="G23" i="5"/>
  <c r="G22" i="5"/>
  <c r="G21" i="5"/>
  <c r="G20" i="5"/>
  <c r="G19" i="5"/>
  <c r="G18" i="5"/>
  <c r="G17" i="5"/>
  <c r="G16" i="5"/>
  <c r="G15" i="5"/>
  <c r="G14" i="5"/>
  <c r="C61"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G410" i="3" l="1"/>
  <c r="I410" i="3" s="1"/>
  <c r="G409" i="3"/>
  <c r="I409" i="3" s="1"/>
  <c r="G493" i="3"/>
  <c r="I493" i="3" s="1"/>
  <c r="G445" i="3"/>
  <c r="I445" i="3" s="1"/>
  <c r="G449" i="3"/>
  <c r="I449" i="3" s="1"/>
  <c r="G457" i="3"/>
  <c r="I457" i="3" s="1"/>
  <c r="G453" i="3"/>
  <c r="I453" i="3" s="1"/>
  <c r="G501" i="3"/>
  <c r="I501" i="3" s="1"/>
  <c r="G485" i="3"/>
  <c r="I485" i="3" s="1"/>
  <c r="G437" i="3"/>
  <c r="I437" i="3" s="1"/>
  <c r="G157" i="3"/>
  <c r="I157" i="3" s="1"/>
  <c r="G477" i="3"/>
  <c r="I477" i="3" s="1"/>
  <c r="G429" i="3"/>
  <c r="I429" i="3" s="1"/>
  <c r="G469" i="3"/>
  <c r="I469" i="3" s="1"/>
  <c r="G421" i="3"/>
  <c r="I421" i="3" s="1"/>
  <c r="G461" i="3"/>
  <c r="I461" i="3" s="1"/>
  <c r="G413" i="3"/>
  <c r="I413" i="3" s="1"/>
  <c r="G494" i="3"/>
  <c r="I494" i="3" s="1"/>
  <c r="G423" i="3"/>
  <c r="I423" i="3" s="1"/>
  <c r="G454" i="3"/>
  <c r="I454" i="3" s="1"/>
  <c r="G422" i="3"/>
  <c r="I422" i="3" s="1"/>
  <c r="G487" i="3"/>
  <c r="I487" i="3" s="1"/>
  <c r="G46" i="3"/>
  <c r="I46" i="3" s="1"/>
  <c r="G414" i="3"/>
  <c r="I414" i="3" s="1"/>
  <c r="G446" i="3"/>
  <c r="I446" i="3" s="1"/>
  <c r="G470" i="3"/>
  <c r="I470" i="3" s="1"/>
  <c r="G322" i="3"/>
  <c r="I322" i="3" s="1"/>
  <c r="G170" i="3"/>
  <c r="I170" i="3" s="1"/>
  <c r="G106" i="3"/>
  <c r="I106" i="3" s="1"/>
  <c r="G502" i="3"/>
  <c r="I502" i="3" s="1"/>
  <c r="G478" i="3"/>
  <c r="I478" i="3" s="1"/>
  <c r="G290" i="3"/>
  <c r="I290" i="3" s="1"/>
  <c r="G226" i="3"/>
  <c r="I226" i="3" s="1"/>
  <c r="G491" i="3"/>
  <c r="I491" i="3" s="1"/>
  <c r="G462" i="3"/>
  <c r="I462" i="3" s="1"/>
  <c r="G438" i="3"/>
  <c r="I438" i="3" s="1"/>
  <c r="G486" i="3"/>
  <c r="I486" i="3" s="1"/>
  <c r="G430" i="3"/>
  <c r="I430" i="3" s="1"/>
  <c r="G187" i="3"/>
  <c r="I187" i="3" s="1"/>
  <c r="G155" i="3"/>
  <c r="I155" i="3" s="1"/>
  <c r="G107" i="3"/>
  <c r="I107" i="3" s="1"/>
  <c r="G275" i="3"/>
  <c r="I275" i="3" s="1"/>
  <c r="G75" i="3"/>
  <c r="I75" i="3" s="1"/>
  <c r="G435" i="3"/>
  <c r="I435" i="3" s="1"/>
  <c r="G451" i="3"/>
  <c r="I451" i="3" s="1"/>
  <c r="G256" i="3"/>
  <c r="I256" i="3" s="1"/>
  <c r="G200" i="3"/>
  <c r="I200" i="3" s="1"/>
  <c r="G64" i="3"/>
  <c r="I64" i="3" s="1"/>
  <c r="G360" i="3"/>
  <c r="I360" i="3" s="1"/>
  <c r="G304" i="3"/>
  <c r="I304" i="3" s="1"/>
  <c r="G368" i="3"/>
  <c r="I368" i="3" s="1"/>
  <c r="G312" i="3"/>
  <c r="I312" i="3" s="1"/>
  <c r="G264" i="3"/>
  <c r="I264" i="3" s="1"/>
  <c r="G208" i="3"/>
  <c r="I208" i="3" s="1"/>
  <c r="G160" i="3"/>
  <c r="I160" i="3" s="1"/>
  <c r="G112" i="3"/>
  <c r="I112" i="3" s="1"/>
  <c r="G72" i="3"/>
  <c r="I72" i="3" s="1"/>
  <c r="G352" i="3"/>
  <c r="I352" i="3" s="1"/>
  <c r="G296" i="3"/>
  <c r="I296" i="3" s="1"/>
  <c r="G248" i="3"/>
  <c r="I248" i="3" s="1"/>
  <c r="G192" i="3"/>
  <c r="I192" i="3" s="1"/>
  <c r="G56" i="3"/>
  <c r="I56" i="3" s="1"/>
  <c r="G344" i="3"/>
  <c r="I344" i="3" s="1"/>
  <c r="G240" i="3"/>
  <c r="I240" i="3" s="1"/>
  <c r="G152" i="3"/>
  <c r="I152" i="3" s="1"/>
  <c r="G104" i="3"/>
  <c r="I104" i="3" s="1"/>
  <c r="G48" i="3"/>
  <c r="I48" i="3" s="1"/>
  <c r="G336" i="3"/>
  <c r="I336" i="3" s="1"/>
  <c r="G232" i="3"/>
  <c r="I232" i="3" s="1"/>
  <c r="G144" i="3"/>
  <c r="I144" i="3" s="1"/>
  <c r="G176" i="3"/>
  <c r="I176" i="3" s="1"/>
  <c r="G136" i="3"/>
  <c r="I136" i="3" s="1"/>
  <c r="G400" i="3"/>
  <c r="I400" i="3" s="1"/>
  <c r="G288" i="3"/>
  <c r="I288" i="3" s="1"/>
  <c r="G184" i="3"/>
  <c r="I184" i="3" s="1"/>
  <c r="G96" i="3"/>
  <c r="I96" i="3" s="1"/>
  <c r="G280" i="3"/>
  <c r="I280" i="3" s="1"/>
  <c r="G384" i="3"/>
  <c r="I384" i="3" s="1"/>
  <c r="G224" i="3"/>
  <c r="I224" i="3" s="1"/>
  <c r="G128" i="3"/>
  <c r="I128" i="3" s="1"/>
  <c r="G80" i="3"/>
  <c r="I80" i="3" s="1"/>
  <c r="G40" i="3"/>
  <c r="I40" i="3" s="1"/>
  <c r="G392" i="3"/>
  <c r="I392" i="3" s="1"/>
  <c r="G328" i="3"/>
  <c r="I328" i="3" s="1"/>
  <c r="G88" i="3"/>
  <c r="I88" i="3" s="1"/>
  <c r="G376" i="3"/>
  <c r="I376" i="3" s="1"/>
  <c r="G320" i="3"/>
  <c r="I320" i="3" s="1"/>
  <c r="G272" i="3"/>
  <c r="I272" i="3" s="1"/>
  <c r="G216" i="3"/>
  <c r="I216" i="3" s="1"/>
  <c r="G168" i="3"/>
  <c r="I168" i="3" s="1"/>
  <c r="G120" i="3"/>
  <c r="I120" i="3" s="1"/>
  <c r="G191" i="3"/>
  <c r="I191" i="3" s="1"/>
  <c r="G47" i="3"/>
  <c r="I47" i="3" s="1"/>
  <c r="G235" i="3"/>
  <c r="I235" i="3" s="1"/>
  <c r="G475" i="3"/>
  <c r="I475" i="3" s="1"/>
  <c r="G419" i="3"/>
  <c r="I419" i="3" s="1"/>
  <c r="G403" i="3"/>
  <c r="I403" i="3" s="1"/>
  <c r="G467" i="3"/>
  <c r="I467" i="3" s="1"/>
  <c r="G411" i="3"/>
  <c r="I411" i="3" s="1"/>
  <c r="G307" i="3"/>
  <c r="I307" i="3" s="1"/>
  <c r="G219" i="3"/>
  <c r="I219" i="3" s="1"/>
  <c r="G99" i="3"/>
  <c r="I99" i="3" s="1"/>
  <c r="G59" i="3"/>
  <c r="I59" i="3" s="1"/>
  <c r="G427" i="3"/>
  <c r="I427" i="3" s="1"/>
  <c r="G171" i="3"/>
  <c r="I171" i="3" s="1"/>
  <c r="G483" i="3"/>
  <c r="I483" i="3" s="1"/>
  <c r="G499" i="3"/>
  <c r="I499" i="3" s="1"/>
  <c r="G459" i="3"/>
  <c r="I459" i="3" s="1"/>
  <c r="G443" i="3"/>
  <c r="I443" i="3" s="1"/>
  <c r="G83" i="3"/>
  <c r="I83" i="3" s="1"/>
  <c r="G266" i="3"/>
  <c r="I266" i="3" s="1"/>
  <c r="G202" i="3"/>
  <c r="I202" i="3" s="1"/>
  <c r="G114" i="3"/>
  <c r="I114" i="3" s="1"/>
  <c r="G234" i="3"/>
  <c r="I234" i="3" s="1"/>
  <c r="G394" i="3"/>
  <c r="I394" i="3" s="1"/>
  <c r="G362" i="3"/>
  <c r="I362" i="3" s="1"/>
  <c r="G258" i="3"/>
  <c r="I258" i="3" s="1"/>
  <c r="G194" i="3"/>
  <c r="I194" i="3" s="1"/>
  <c r="G138" i="3"/>
  <c r="I138" i="3" s="1"/>
  <c r="G58" i="3"/>
  <c r="I58" i="3" s="1"/>
  <c r="G130" i="3"/>
  <c r="I130" i="3" s="1"/>
  <c r="G50" i="3"/>
  <c r="I50" i="3" s="1"/>
  <c r="G412" i="3"/>
  <c r="I412" i="3" s="1"/>
  <c r="G386" i="3"/>
  <c r="I386" i="3" s="1"/>
  <c r="G354" i="3"/>
  <c r="I354" i="3" s="1"/>
  <c r="G250" i="3"/>
  <c r="I250" i="3" s="1"/>
  <c r="G314" i="3"/>
  <c r="I314" i="3" s="1"/>
  <c r="G74" i="3"/>
  <c r="I74" i="3" s="1"/>
  <c r="G242" i="3"/>
  <c r="I242" i="3" s="1"/>
  <c r="G122" i="3"/>
  <c r="I122" i="3" s="1"/>
  <c r="G98" i="3"/>
  <c r="I98" i="3" s="1"/>
  <c r="G378" i="3"/>
  <c r="I378" i="3" s="1"/>
  <c r="G186" i="3"/>
  <c r="I186" i="3" s="1"/>
  <c r="G338" i="3"/>
  <c r="I338" i="3" s="1"/>
  <c r="G66" i="3"/>
  <c r="I66" i="3" s="1"/>
  <c r="G402" i="3"/>
  <c r="I402" i="3" s="1"/>
  <c r="G370" i="3"/>
  <c r="I370" i="3" s="1"/>
  <c r="G178" i="3"/>
  <c r="I178" i="3" s="1"/>
  <c r="G90" i="3"/>
  <c r="I90" i="3" s="1"/>
  <c r="G330" i="3"/>
  <c r="I330" i="3" s="1"/>
  <c r="G298" i="3"/>
  <c r="I298" i="3" s="1"/>
  <c r="G42" i="3"/>
  <c r="I42" i="3" s="1"/>
  <c r="G436" i="3"/>
  <c r="I436" i="3" s="1"/>
  <c r="G379" i="3"/>
  <c r="I379" i="3" s="1"/>
  <c r="G355" i="3"/>
  <c r="I355" i="3" s="1"/>
  <c r="G331" i="3"/>
  <c r="I331" i="3" s="1"/>
  <c r="G259" i="3"/>
  <c r="I259" i="3" s="1"/>
  <c r="G222" i="3"/>
  <c r="I222" i="3" s="1"/>
  <c r="G195" i="3"/>
  <c r="I195" i="3" s="1"/>
  <c r="G131" i="3"/>
  <c r="I131" i="3" s="1"/>
  <c r="G500" i="3"/>
  <c r="I500" i="3" s="1"/>
  <c r="G476" i="3"/>
  <c r="I476" i="3" s="1"/>
  <c r="G425" i="3"/>
  <c r="I425" i="3" s="1"/>
  <c r="G395" i="3"/>
  <c r="I395" i="3" s="1"/>
  <c r="G497" i="3"/>
  <c r="I497" i="3" s="1"/>
  <c r="G473" i="3"/>
  <c r="I473" i="3" s="1"/>
  <c r="G460" i="3"/>
  <c r="I460" i="3" s="1"/>
  <c r="G347" i="3"/>
  <c r="I347" i="3" s="1"/>
  <c r="G323" i="3"/>
  <c r="I323" i="3" s="1"/>
  <c r="G299" i="3"/>
  <c r="I299" i="3" s="1"/>
  <c r="G251" i="3"/>
  <c r="I251" i="3" s="1"/>
  <c r="G211" i="3"/>
  <c r="I211" i="3" s="1"/>
  <c r="G147" i="3"/>
  <c r="I147" i="3" s="1"/>
  <c r="G123" i="3"/>
  <c r="I123" i="3" s="1"/>
  <c r="G484" i="3"/>
  <c r="I484" i="3" s="1"/>
  <c r="G433" i="3"/>
  <c r="I433" i="3" s="1"/>
  <c r="G420" i="3"/>
  <c r="I420" i="3" s="1"/>
  <c r="G444" i="3"/>
  <c r="I444" i="3" s="1"/>
  <c r="G387" i="3"/>
  <c r="I387" i="3" s="1"/>
  <c r="G363" i="3"/>
  <c r="I363" i="3" s="1"/>
  <c r="G339" i="3"/>
  <c r="I339" i="3" s="1"/>
  <c r="G267" i="3"/>
  <c r="I267" i="3" s="1"/>
  <c r="G227" i="3"/>
  <c r="I227" i="3" s="1"/>
  <c r="G203" i="3"/>
  <c r="I203" i="3" s="1"/>
  <c r="G166" i="3"/>
  <c r="I166" i="3" s="1"/>
  <c r="G139" i="3"/>
  <c r="I139" i="3" s="1"/>
  <c r="G51" i="3"/>
  <c r="I51" i="3" s="1"/>
  <c r="G492" i="3"/>
  <c r="I492" i="3" s="1"/>
  <c r="G481" i="3"/>
  <c r="I481" i="3" s="1"/>
  <c r="G468" i="3"/>
  <c r="I468" i="3" s="1"/>
  <c r="G163" i="3"/>
  <c r="I163" i="3" s="1"/>
  <c r="G115" i="3"/>
  <c r="I115" i="3" s="1"/>
  <c r="G441" i="3"/>
  <c r="I441" i="3" s="1"/>
  <c r="G428" i="3"/>
  <c r="I428" i="3" s="1"/>
  <c r="G417" i="3"/>
  <c r="I417" i="3" s="1"/>
  <c r="G270" i="3"/>
  <c r="I270" i="3" s="1"/>
  <c r="G315" i="3"/>
  <c r="I315" i="3" s="1"/>
  <c r="G291" i="3"/>
  <c r="I291" i="3" s="1"/>
  <c r="G246" i="3"/>
  <c r="I246" i="3" s="1"/>
  <c r="G243" i="3"/>
  <c r="I243" i="3" s="1"/>
  <c r="G179" i="3"/>
  <c r="I179" i="3" s="1"/>
  <c r="G91" i="3"/>
  <c r="I91" i="3" s="1"/>
  <c r="G67" i="3"/>
  <c r="I67" i="3" s="1"/>
  <c r="G489" i="3"/>
  <c r="I489" i="3" s="1"/>
  <c r="G465" i="3"/>
  <c r="I465" i="3" s="1"/>
  <c r="G452" i="3"/>
  <c r="I452" i="3" s="1"/>
  <c r="G404" i="3"/>
  <c r="I404" i="3" s="1"/>
  <c r="G383" i="3"/>
  <c r="I383" i="3" s="1"/>
  <c r="G371" i="3"/>
  <c r="I371" i="3" s="1"/>
  <c r="G306" i="3"/>
  <c r="I306" i="3" s="1"/>
  <c r="G283" i="3"/>
  <c r="I283" i="3" s="1"/>
  <c r="G262" i="3"/>
  <c r="I262" i="3" s="1"/>
  <c r="J39" i="3"/>
  <c r="J159" i="3"/>
  <c r="J167" i="3"/>
  <c r="J175" i="3"/>
  <c r="J183" i="3"/>
  <c r="J199" i="3"/>
  <c r="J207" i="3"/>
  <c r="J215" i="3"/>
  <c r="J223" i="3"/>
  <c r="J231" i="3"/>
  <c r="J239" i="3"/>
  <c r="J247" i="3"/>
  <c r="J255" i="3"/>
  <c r="J263" i="3"/>
  <c r="J271" i="3"/>
  <c r="J279" i="3"/>
  <c r="J287" i="3"/>
  <c r="J295" i="3"/>
  <c r="J303" i="3"/>
  <c r="J311" i="3"/>
  <c r="J319" i="3"/>
  <c r="J327" i="3"/>
  <c r="J335" i="3"/>
  <c r="J343" i="3"/>
  <c r="J351" i="3"/>
  <c r="J359" i="3"/>
  <c r="J367" i="3"/>
  <c r="J375" i="3"/>
  <c r="J391" i="3"/>
  <c r="J399" i="3"/>
  <c r="J407" i="3"/>
  <c r="J415" i="3"/>
  <c r="J431" i="3"/>
  <c r="J439" i="3"/>
  <c r="J447" i="3"/>
  <c r="J455" i="3"/>
  <c r="J463" i="3"/>
  <c r="J471" i="3"/>
  <c r="J479" i="3"/>
  <c r="J495" i="3"/>
  <c r="J408" i="3"/>
  <c r="J416" i="3"/>
  <c r="J424" i="3"/>
  <c r="J432" i="3"/>
  <c r="J440" i="3"/>
  <c r="J448" i="3"/>
  <c r="J456" i="3"/>
  <c r="J464" i="3"/>
  <c r="J472" i="3"/>
  <c r="J480" i="3"/>
  <c r="J488" i="3"/>
  <c r="J496" i="3"/>
  <c r="J153" i="3"/>
  <c r="J161" i="3"/>
  <c r="J169" i="3"/>
  <c r="J177" i="3"/>
  <c r="J185" i="3"/>
  <c r="J193" i="3"/>
  <c r="J201" i="3"/>
  <c r="J209" i="3"/>
  <c r="J217" i="3"/>
  <c r="J225" i="3"/>
  <c r="J233" i="3"/>
  <c r="J241" i="3"/>
  <c r="J249" i="3"/>
  <c r="J257" i="3"/>
  <c r="J265" i="3"/>
  <c r="J273" i="3"/>
  <c r="J281" i="3"/>
  <c r="J289" i="3"/>
  <c r="J297" i="3"/>
  <c r="J305" i="3"/>
  <c r="J313" i="3"/>
  <c r="J321" i="3"/>
  <c r="J329" i="3"/>
  <c r="J337" i="3"/>
  <c r="J345" i="3"/>
  <c r="J353" i="3"/>
  <c r="J361" i="3"/>
  <c r="J369" i="3"/>
  <c r="J377" i="3"/>
  <c r="J385" i="3"/>
  <c r="J393" i="3"/>
  <c r="J401" i="3"/>
  <c r="J154" i="3"/>
  <c r="J162" i="3"/>
  <c r="J210" i="3"/>
  <c r="J218" i="3"/>
  <c r="J274" i="3"/>
  <c r="J282" i="3"/>
  <c r="J346" i="3"/>
  <c r="J418" i="3"/>
  <c r="J426" i="3"/>
  <c r="J434" i="3"/>
  <c r="J442" i="3"/>
  <c r="J450" i="3"/>
  <c r="J458" i="3"/>
  <c r="J466" i="3"/>
  <c r="J474" i="3"/>
  <c r="J482" i="3"/>
  <c r="J490" i="3"/>
  <c r="J498" i="3"/>
  <c r="J156" i="3"/>
  <c r="J164" i="3"/>
  <c r="J172" i="3"/>
  <c r="J180" i="3"/>
  <c r="J188" i="3"/>
  <c r="J196" i="3"/>
  <c r="J204" i="3"/>
  <c r="J212" i="3"/>
  <c r="J220" i="3"/>
  <c r="J228" i="3"/>
  <c r="J236" i="3"/>
  <c r="J244" i="3"/>
  <c r="J252" i="3"/>
  <c r="J260" i="3"/>
  <c r="J268" i="3"/>
  <c r="J276" i="3"/>
  <c r="J284" i="3"/>
  <c r="J292" i="3"/>
  <c r="J300" i="3"/>
  <c r="J308" i="3"/>
  <c r="J316" i="3"/>
  <c r="J324" i="3"/>
  <c r="J332" i="3"/>
  <c r="J340" i="3"/>
  <c r="J348" i="3"/>
  <c r="J356" i="3"/>
  <c r="J364" i="3"/>
  <c r="J372" i="3"/>
  <c r="J380" i="3"/>
  <c r="J388" i="3"/>
  <c r="J396" i="3"/>
  <c r="J165" i="3"/>
  <c r="J173" i="3"/>
  <c r="J181" i="3"/>
  <c r="J189" i="3"/>
  <c r="J197" i="3"/>
  <c r="J205" i="3"/>
  <c r="J213" i="3"/>
  <c r="J221" i="3"/>
  <c r="J229" i="3"/>
  <c r="J237" i="3"/>
  <c r="J245" i="3"/>
  <c r="J253" i="3"/>
  <c r="J261" i="3"/>
  <c r="J269" i="3"/>
  <c r="J277" i="3"/>
  <c r="J285" i="3"/>
  <c r="J293" i="3"/>
  <c r="J301" i="3"/>
  <c r="J309" i="3"/>
  <c r="J317" i="3"/>
  <c r="J325" i="3"/>
  <c r="J333" i="3"/>
  <c r="J341" i="3"/>
  <c r="J349" i="3"/>
  <c r="J357" i="3"/>
  <c r="J365" i="3"/>
  <c r="J373" i="3"/>
  <c r="J381" i="3"/>
  <c r="J389" i="3"/>
  <c r="J397" i="3"/>
  <c r="J158" i="3"/>
  <c r="J174" i="3"/>
  <c r="J182" i="3"/>
  <c r="J190" i="3"/>
  <c r="J198" i="3"/>
  <c r="J206" i="3"/>
  <c r="J214" i="3"/>
  <c r="J230" i="3"/>
  <c r="J238" i="3"/>
  <c r="J254" i="3"/>
  <c r="J278" i="3"/>
  <c r="J286" i="3"/>
  <c r="J294" i="3"/>
  <c r="J302" i="3"/>
  <c r="J310" i="3"/>
  <c r="J318" i="3"/>
  <c r="J326" i="3"/>
  <c r="J334" i="3"/>
  <c r="J342" i="3"/>
  <c r="J350" i="3"/>
  <c r="J358" i="3"/>
  <c r="J366" i="3"/>
  <c r="J374" i="3"/>
  <c r="J382" i="3"/>
  <c r="J390" i="3"/>
  <c r="J398" i="3"/>
  <c r="J95" i="3"/>
  <c r="J151" i="3"/>
  <c r="G63" i="3"/>
  <c r="I63" i="3" s="1"/>
  <c r="J87" i="3"/>
  <c r="J143" i="3"/>
  <c r="G79" i="3"/>
  <c r="I79" i="3" s="1"/>
  <c r="J41" i="3"/>
  <c r="J49" i="3"/>
  <c r="J57" i="3"/>
  <c r="J65" i="3"/>
  <c r="J73" i="3"/>
  <c r="J81" i="3"/>
  <c r="J89" i="3"/>
  <c r="J97" i="3"/>
  <c r="J105" i="3"/>
  <c r="J113" i="3"/>
  <c r="J121" i="3"/>
  <c r="J129" i="3"/>
  <c r="J137" i="3"/>
  <c r="J145" i="3"/>
  <c r="J55" i="3"/>
  <c r="J119" i="3"/>
  <c r="J82" i="3"/>
  <c r="J146" i="3"/>
  <c r="J103" i="3"/>
  <c r="J135" i="3"/>
  <c r="J44" i="3"/>
  <c r="J52" i="3"/>
  <c r="J60" i="3"/>
  <c r="J68" i="3"/>
  <c r="J76" i="3"/>
  <c r="J84" i="3"/>
  <c r="J92" i="3"/>
  <c r="J100" i="3"/>
  <c r="J108" i="3"/>
  <c r="J116" i="3"/>
  <c r="J124" i="3"/>
  <c r="J132" i="3"/>
  <c r="J140" i="3"/>
  <c r="J148" i="3"/>
  <c r="J71" i="3"/>
  <c r="J127" i="3"/>
  <c r="J45" i="3"/>
  <c r="J53" i="3"/>
  <c r="J61" i="3"/>
  <c r="J69" i="3"/>
  <c r="J77" i="3"/>
  <c r="J85" i="3"/>
  <c r="J93" i="3"/>
  <c r="J101" i="3"/>
  <c r="J109" i="3"/>
  <c r="J117" i="3"/>
  <c r="J125" i="3"/>
  <c r="J133" i="3"/>
  <c r="J141" i="3"/>
  <c r="J149" i="3"/>
  <c r="J111" i="3"/>
  <c r="J38" i="3"/>
  <c r="J54" i="3"/>
  <c r="J62" i="3"/>
  <c r="J70" i="3"/>
  <c r="J78" i="3"/>
  <c r="J86" i="3"/>
  <c r="J94" i="3"/>
  <c r="J102" i="3"/>
  <c r="J110" i="3"/>
  <c r="J118" i="3"/>
  <c r="J126" i="3"/>
  <c r="J134" i="3"/>
  <c r="J142" i="3"/>
  <c r="J150" i="3"/>
  <c r="C3" i="6"/>
  <c r="C35" i="5"/>
  <c r="C34" i="5"/>
  <c r="C33" i="5"/>
  <c r="C32" i="5"/>
  <c r="C31" i="5"/>
  <c r="C30" i="5"/>
  <c r="C29" i="5"/>
  <c r="C28" i="5"/>
  <c r="C27" i="5"/>
  <c r="C26" i="5"/>
  <c r="C25" i="5"/>
  <c r="C24" i="5"/>
  <c r="C23" i="5"/>
  <c r="C22" i="5"/>
  <c r="C21" i="5"/>
  <c r="C20" i="5"/>
  <c r="C19" i="5"/>
  <c r="C18" i="5"/>
  <c r="C17" i="5"/>
  <c r="C16" i="5"/>
  <c r="C15" i="5"/>
  <c r="C14" i="5"/>
  <c r="K51"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C14" i="9"/>
  <c r="C10" i="9"/>
  <c r="C9" i="9"/>
  <c r="K8" i="9"/>
  <c r="C8" i="9"/>
  <c r="C7" i="9"/>
  <c r="C4" i="9"/>
  <c r="B8" i="3"/>
  <c r="B9" i="3" s="1"/>
  <c r="D8" i="3"/>
  <c r="E14" i="9" s="1"/>
  <c r="E8" i="3"/>
  <c r="D9" i="3"/>
  <c r="E15" i="9" s="1"/>
  <c r="E9" i="3"/>
  <c r="D10" i="3"/>
  <c r="E16" i="9" s="1"/>
  <c r="E10" i="3"/>
  <c r="G10" i="3" s="1"/>
  <c r="I10" i="3" s="1"/>
  <c r="D11" i="3"/>
  <c r="E17" i="9" s="1"/>
  <c r="E11" i="3"/>
  <c r="G11" i="3" s="1"/>
  <c r="I11" i="3" s="1"/>
  <c r="D12" i="3"/>
  <c r="E18" i="9" s="1"/>
  <c r="E12" i="3"/>
  <c r="G12" i="3" s="1"/>
  <c r="I12" i="3" s="1"/>
  <c r="D13" i="3"/>
  <c r="E19" i="9" s="1"/>
  <c r="E13" i="3"/>
  <c r="G13" i="3" s="1"/>
  <c r="I13" i="3" s="1"/>
  <c r="D14" i="3"/>
  <c r="E20" i="9" s="1"/>
  <c r="E14" i="3"/>
  <c r="G14" i="3" s="1"/>
  <c r="I14" i="3" s="1"/>
  <c r="D15" i="3"/>
  <c r="E21" i="9" s="1"/>
  <c r="E15" i="3"/>
  <c r="G15" i="3" s="1"/>
  <c r="I15" i="3" s="1"/>
  <c r="D16" i="3"/>
  <c r="E22" i="9" s="1"/>
  <c r="E16" i="3"/>
  <c r="G16" i="3" s="1"/>
  <c r="I16" i="3" s="1"/>
  <c r="D17" i="3"/>
  <c r="E23" i="9" s="1"/>
  <c r="E17" i="3"/>
  <c r="G17" i="3" s="1"/>
  <c r="I17" i="3" s="1"/>
  <c r="D18" i="3"/>
  <c r="E24" i="9" s="1"/>
  <c r="E18" i="3"/>
  <c r="G18" i="3" s="1"/>
  <c r="I18" i="3" s="1"/>
  <c r="D19" i="3"/>
  <c r="E25" i="9" s="1"/>
  <c r="E19" i="3"/>
  <c r="G19" i="3" s="1"/>
  <c r="I19" i="3" s="1"/>
  <c r="D20" i="3"/>
  <c r="E26" i="9" s="1"/>
  <c r="E20" i="3"/>
  <c r="G20" i="3" s="1"/>
  <c r="I20" i="3" s="1"/>
  <c r="D21" i="3"/>
  <c r="E27" i="9" s="1"/>
  <c r="E21" i="3"/>
  <c r="G21" i="3" s="1"/>
  <c r="I21" i="3" s="1"/>
  <c r="D22" i="3"/>
  <c r="E28" i="9" s="1"/>
  <c r="E22" i="3"/>
  <c r="G22" i="3" s="1"/>
  <c r="I22" i="3" s="1"/>
  <c r="D23" i="3"/>
  <c r="E29" i="9" s="1"/>
  <c r="E23" i="3"/>
  <c r="G23" i="3" s="1"/>
  <c r="I23" i="3" s="1"/>
  <c r="D24" i="3"/>
  <c r="E30" i="9" s="1"/>
  <c r="E24" i="3"/>
  <c r="G24" i="3" s="1"/>
  <c r="I24" i="3" s="1"/>
  <c r="D25" i="3"/>
  <c r="E31" i="9" s="1"/>
  <c r="E25" i="3"/>
  <c r="G25" i="3" s="1"/>
  <c r="I25" i="3" s="1"/>
  <c r="D26" i="3"/>
  <c r="E32" i="9" s="1"/>
  <c r="E26" i="3"/>
  <c r="G26" i="3" s="1"/>
  <c r="I26" i="3" s="1"/>
  <c r="D27" i="3"/>
  <c r="E33" i="9" s="1"/>
  <c r="E27" i="3"/>
  <c r="G27" i="3" s="1"/>
  <c r="I27" i="3" s="1"/>
  <c r="D28" i="3"/>
  <c r="E34" i="9" s="1"/>
  <c r="E28" i="3"/>
  <c r="G28" i="3" s="1"/>
  <c r="I28" i="3" s="1"/>
  <c r="D29" i="3"/>
  <c r="E35" i="9" s="1"/>
  <c r="E29" i="3"/>
  <c r="G29" i="3" s="1"/>
  <c r="I29" i="3" s="1"/>
  <c r="D30" i="3"/>
  <c r="E36" i="9" s="1"/>
  <c r="E30" i="3"/>
  <c r="G30" i="3" s="1"/>
  <c r="I30" i="3" s="1"/>
  <c r="D31" i="3"/>
  <c r="E37" i="9" s="1"/>
  <c r="E31" i="3"/>
  <c r="G31" i="3" s="1"/>
  <c r="I31" i="3" s="1"/>
  <c r="D32" i="3"/>
  <c r="E38" i="9" s="1"/>
  <c r="E32" i="3"/>
  <c r="G32" i="3" s="1"/>
  <c r="I32" i="3" s="1"/>
  <c r="D33" i="3"/>
  <c r="E39" i="9" s="1"/>
  <c r="E33" i="3"/>
  <c r="G33" i="3" s="1"/>
  <c r="I33" i="3" s="1"/>
  <c r="D34" i="3"/>
  <c r="E40" i="9" s="1"/>
  <c r="E34" i="3"/>
  <c r="G34" i="3" s="1"/>
  <c r="I34" i="3" s="1"/>
  <c r="D35" i="3"/>
  <c r="E41" i="9" s="1"/>
  <c r="E35" i="3"/>
  <c r="G35" i="3" s="1"/>
  <c r="I35" i="3" s="1"/>
  <c r="D36" i="3"/>
  <c r="E42" i="9" s="1"/>
  <c r="E36" i="3"/>
  <c r="G36" i="3" s="1"/>
  <c r="I36" i="3" s="1"/>
  <c r="D37" i="3"/>
  <c r="E43" i="9" s="1"/>
  <c r="E37" i="3"/>
  <c r="G37" i="3" s="1"/>
  <c r="I37" i="3" s="1"/>
  <c r="G8" i="3" l="1"/>
  <c r="I8" i="3" s="1"/>
  <c r="J8" i="3"/>
  <c r="G9" i="3"/>
  <c r="I9" i="3" s="1"/>
  <c r="B12" i="4"/>
  <c r="B13" i="5"/>
  <c r="B13" i="4"/>
  <c r="B14" i="5"/>
  <c r="B10" i="3"/>
  <c r="B14" i="4" s="1"/>
  <c r="B14" i="9"/>
  <c r="B15" i="9"/>
  <c r="I18" i="9"/>
  <c r="K18" i="9" s="1"/>
  <c r="I25" i="9"/>
  <c r="K25" i="9" s="1"/>
  <c r="I29" i="9"/>
  <c r="K29" i="9" s="1"/>
  <c r="I27" i="9"/>
  <c r="K27" i="9" s="1"/>
  <c r="I42" i="9"/>
  <c r="K42" i="9" s="1"/>
  <c r="I21" i="9"/>
  <c r="K21" i="9" s="1"/>
  <c r="I31" i="9"/>
  <c r="K31" i="9" s="1"/>
  <c r="I33" i="9"/>
  <c r="K33" i="9" s="1"/>
  <c r="I35" i="9"/>
  <c r="K35" i="9" s="1"/>
  <c r="I37" i="9"/>
  <c r="K37" i="9" s="1"/>
  <c r="I19" i="9"/>
  <c r="K19" i="9" s="1"/>
  <c r="I24" i="9"/>
  <c r="K24" i="9" s="1"/>
  <c r="I39" i="9"/>
  <c r="K39" i="9" s="1"/>
  <c r="I26" i="9"/>
  <c r="K26" i="9" s="1"/>
  <c r="I28" i="9"/>
  <c r="K28" i="9" s="1"/>
  <c r="I41" i="9"/>
  <c r="K41" i="9" s="1"/>
  <c r="I43" i="9"/>
  <c r="K43" i="9" s="1"/>
  <c r="I30" i="9"/>
  <c r="K30" i="9" s="1"/>
  <c r="I32" i="9"/>
  <c r="K32" i="9" s="1"/>
  <c r="I34" i="9"/>
  <c r="K34" i="9" s="1"/>
  <c r="I36" i="9"/>
  <c r="K36" i="9" s="1"/>
  <c r="I23" i="9"/>
  <c r="K23" i="9" s="1"/>
  <c r="I38" i="9"/>
  <c r="K38" i="9" s="1"/>
  <c r="I40" i="9"/>
  <c r="K40" i="9" s="1"/>
  <c r="I16" i="9"/>
  <c r="K16" i="9" s="1"/>
  <c r="I20" i="9"/>
  <c r="K20" i="9" s="1"/>
  <c r="I17" i="9"/>
  <c r="K17" i="9" s="1"/>
  <c r="I22" i="9"/>
  <c r="K22" i="9" s="1"/>
  <c r="G8" i="9"/>
  <c r="I15" i="9" l="1"/>
  <c r="K15" i="9" s="1"/>
  <c r="I14" i="9"/>
  <c r="K14" i="9" s="1"/>
  <c r="B11" i="3"/>
  <c r="B15" i="4" s="1"/>
  <c r="B16" i="9"/>
  <c r="B15" i="5"/>
  <c r="B12" i="3"/>
  <c r="B17" i="9" l="1"/>
  <c r="B16" i="5"/>
  <c r="B16" i="4"/>
  <c r="B17" i="5"/>
  <c r="B18" i="9"/>
  <c r="B13" i="3"/>
  <c r="B17" i="4" l="1"/>
  <c r="B18" i="5"/>
  <c r="B14" i="3"/>
  <c r="B19" i="9"/>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M9" i="3" l="1"/>
  <c r="B18" i="4"/>
  <c r="B19" i="5"/>
  <c r="B15" i="3"/>
  <c r="B20" i="9"/>
  <c r="M10" i="3" l="1"/>
  <c r="K45" i="4"/>
  <c r="B19" i="4"/>
  <c r="B20" i="5"/>
  <c r="B21" i="9"/>
  <c r="B16" i="3"/>
  <c r="B21" i="5" s="1"/>
  <c r="M12" i="3" l="1"/>
  <c r="K47" i="4"/>
  <c r="K49" i="9"/>
  <c r="B20" i="4"/>
  <c r="B17" i="3"/>
  <c r="B22" i="5" s="1"/>
  <c r="B22" i="9"/>
  <c r="K35" i="5"/>
  <c r="K34" i="5"/>
  <c r="K33" i="5"/>
  <c r="K32" i="5"/>
  <c r="K31" i="5"/>
  <c r="K30" i="5"/>
  <c r="K29" i="5"/>
  <c r="K28" i="5"/>
  <c r="K27" i="5"/>
  <c r="K26" i="5"/>
  <c r="K25" i="5"/>
  <c r="K24" i="5"/>
  <c r="K23" i="5"/>
  <c r="K22" i="5"/>
  <c r="K21" i="5"/>
  <c r="K20" i="5"/>
  <c r="K19" i="5"/>
  <c r="K18" i="5"/>
  <c r="K17" i="5"/>
  <c r="K16" i="5"/>
  <c r="K15" i="5"/>
  <c r="K14" i="5"/>
  <c r="B23" i="9" l="1"/>
  <c r="B21" i="4"/>
  <c r="B18" i="3"/>
  <c r="C4" i="6"/>
  <c r="D4" i="6" s="1"/>
  <c r="C5" i="6"/>
  <c r="D5" i="6" s="1"/>
  <c r="C6" i="6"/>
  <c r="D6" i="6" s="1"/>
  <c r="C9" i="6"/>
  <c r="D9" i="6" s="1"/>
  <c r="D3" i="6"/>
  <c r="E14" i="5"/>
  <c r="E15" i="5"/>
  <c r="E16" i="5"/>
  <c r="E17" i="5"/>
  <c r="E18" i="5"/>
  <c r="E19" i="5"/>
  <c r="E20" i="5"/>
  <c r="E21" i="5"/>
  <c r="E22" i="5"/>
  <c r="E23" i="5"/>
  <c r="E24" i="5"/>
  <c r="E25" i="5"/>
  <c r="E26" i="5"/>
  <c r="E27" i="5"/>
  <c r="E28" i="5"/>
  <c r="E29" i="5"/>
  <c r="E30" i="5"/>
  <c r="E31" i="5"/>
  <c r="E32" i="5"/>
  <c r="E33" i="5"/>
  <c r="E34" i="5"/>
  <c r="E35" i="5"/>
  <c r="B23" i="5" l="1"/>
  <c r="B19" i="3"/>
  <c r="B24" i="9"/>
  <c r="B22" i="4"/>
  <c r="C7" i="6"/>
  <c r="C13" i="4"/>
  <c r="G13" i="4"/>
  <c r="C14" i="4"/>
  <c r="G14" i="4"/>
  <c r="C15" i="4"/>
  <c r="G15" i="4"/>
  <c r="C16" i="4"/>
  <c r="G16" i="4"/>
  <c r="C17" i="4"/>
  <c r="G17" i="4"/>
  <c r="C18" i="4"/>
  <c r="G18" i="4"/>
  <c r="C19" i="4"/>
  <c r="G19" i="4"/>
  <c r="C20" i="4"/>
  <c r="G20" i="4"/>
  <c r="C21" i="4"/>
  <c r="G21" i="4"/>
  <c r="C22" i="4"/>
  <c r="G22" i="4"/>
  <c r="C23" i="4"/>
  <c r="G23" i="4"/>
  <c r="C24" i="4"/>
  <c r="G24" i="4"/>
  <c r="C25" i="4"/>
  <c r="G25" i="4"/>
  <c r="C26" i="4"/>
  <c r="G26" i="4"/>
  <c r="C27" i="4"/>
  <c r="G27" i="4"/>
  <c r="C28" i="4"/>
  <c r="G28" i="4"/>
  <c r="C29" i="4"/>
  <c r="G29" i="4"/>
  <c r="C30" i="4"/>
  <c r="G30" i="4"/>
  <c r="C31" i="4"/>
  <c r="G31" i="4"/>
  <c r="C32" i="4"/>
  <c r="G32" i="4"/>
  <c r="C33" i="4"/>
  <c r="G33" i="4"/>
  <c r="C34" i="4"/>
  <c r="G34" i="4"/>
  <c r="I13" i="4"/>
  <c r="I14" i="4"/>
  <c r="I15" i="4"/>
  <c r="I16" i="4"/>
  <c r="I17" i="4"/>
  <c r="I18" i="4"/>
  <c r="I19" i="4"/>
  <c r="I20" i="4"/>
  <c r="I21" i="4"/>
  <c r="I22" i="4"/>
  <c r="I23" i="4"/>
  <c r="I24" i="4"/>
  <c r="B20" i="3" l="1"/>
  <c r="B23" i="4"/>
  <c r="B24" i="5"/>
  <c r="B25" i="9"/>
  <c r="K21" i="4"/>
  <c r="K13" i="4"/>
  <c r="K17" i="4"/>
  <c r="K24" i="4"/>
  <c r="K20" i="4"/>
  <c r="K16" i="4"/>
  <c r="K15" i="4"/>
  <c r="K14" i="4"/>
  <c r="K23" i="4"/>
  <c r="K22" i="4"/>
  <c r="K19" i="4"/>
  <c r="K18" i="4"/>
  <c r="B21" i="3" l="1"/>
  <c r="B24" i="4"/>
  <c r="B26" i="9"/>
  <c r="B25" i="5"/>
  <c r="B22" i="3" l="1"/>
  <c r="B27" i="9"/>
  <c r="B26" i="5"/>
  <c r="B25" i="4"/>
  <c r="B23" i="3" l="1"/>
  <c r="B28" i="9"/>
  <c r="B26" i="4"/>
  <c r="B27" i="5"/>
  <c r="I34" i="4"/>
  <c r="K34" i="4" s="1"/>
  <c r="E33" i="4"/>
  <c r="B24" i="3" l="1"/>
  <c r="B28" i="5"/>
  <c r="B27" i="4"/>
  <c r="B29" i="9"/>
  <c r="D7" i="6"/>
  <c r="B25" i="3" l="1"/>
  <c r="B28" i="4"/>
  <c r="B30" i="9"/>
  <c r="B29" i="5"/>
  <c r="B26" i="3" l="1"/>
  <c r="B31" i="9"/>
  <c r="B29" i="4"/>
  <c r="B30" i="5"/>
  <c r="B43" i="5"/>
  <c r="G42" i="5"/>
  <c r="C42" i="5"/>
  <c r="G41" i="5"/>
  <c r="C41" i="5"/>
  <c r="G40" i="5"/>
  <c r="C40" i="5"/>
  <c r="G39" i="5"/>
  <c r="C39" i="5"/>
  <c r="G38" i="5"/>
  <c r="C38" i="5"/>
  <c r="G37" i="5"/>
  <c r="C37" i="5"/>
  <c r="K36" i="5"/>
  <c r="C36" i="5"/>
  <c r="G13" i="5"/>
  <c r="K13" i="5" s="1"/>
  <c r="C13" i="5"/>
  <c r="C8" i="5"/>
  <c r="K8" i="5"/>
  <c r="C7" i="5"/>
  <c r="C6" i="5"/>
  <c r="C3" i="5"/>
  <c r="C5" i="5"/>
  <c r="B42" i="4"/>
  <c r="G41" i="4"/>
  <c r="C41" i="4"/>
  <c r="G40" i="4"/>
  <c r="C40" i="4"/>
  <c r="G39" i="4"/>
  <c r="C39" i="4"/>
  <c r="G38" i="4"/>
  <c r="C38" i="4"/>
  <c r="G37" i="4"/>
  <c r="C37" i="4"/>
  <c r="G36" i="4"/>
  <c r="C36" i="4"/>
  <c r="G35" i="4"/>
  <c r="C35" i="4"/>
  <c r="G12" i="4"/>
  <c r="C12" i="4"/>
  <c r="C8" i="4"/>
  <c r="K7" i="4"/>
  <c r="C7" i="4"/>
  <c r="C6" i="4"/>
  <c r="C3" i="4"/>
  <c r="C5" i="4"/>
  <c r="B27" i="3" l="1"/>
  <c r="B30" i="4"/>
  <c r="B32" i="9"/>
  <c r="B31" i="5"/>
  <c r="G7" i="4"/>
  <c r="G8" i="5"/>
  <c r="B28" i="3" l="1"/>
  <c r="B32" i="5"/>
  <c r="B31" i="4"/>
  <c r="B33" i="9"/>
  <c r="B29" i="3" l="1"/>
  <c r="B32" i="4"/>
  <c r="B34" i="9"/>
  <c r="B33" i="5"/>
  <c r="B30" i="3" l="1"/>
  <c r="B35" i="9"/>
  <c r="B34" i="5"/>
  <c r="B33" i="4"/>
  <c r="B31" i="3" l="1"/>
  <c r="B35" i="5"/>
  <c r="B36" i="5" s="1"/>
  <c r="B37" i="5" s="1"/>
  <c r="B38" i="5" s="1"/>
  <c r="B39" i="5" s="1"/>
  <c r="B40" i="5" s="1"/>
  <c r="B41" i="5" s="1"/>
  <c r="B36" i="9"/>
  <c r="B34" i="4"/>
  <c r="E15" i="4"/>
  <c r="E14" i="4"/>
  <c r="E13" i="4"/>
  <c r="J503" i="3"/>
  <c r="E13" i="5"/>
  <c r="B37" i="9" l="1"/>
  <c r="B32" i="3"/>
  <c r="B35" i="4"/>
  <c r="E18" i="4"/>
  <c r="E17" i="4"/>
  <c r="E21" i="4"/>
  <c r="E25" i="4"/>
  <c r="E29" i="4"/>
  <c r="E31" i="4"/>
  <c r="E34" i="4"/>
  <c r="E26" i="4"/>
  <c r="E19" i="4"/>
  <c r="E23" i="4"/>
  <c r="E27" i="4"/>
  <c r="E30" i="4"/>
  <c r="E32" i="4"/>
  <c r="E22" i="4"/>
  <c r="E16" i="4"/>
  <c r="E20" i="4"/>
  <c r="E24" i="4"/>
  <c r="E28" i="4"/>
  <c r="E42" i="5"/>
  <c r="E36" i="5"/>
  <c r="E40" i="5"/>
  <c r="E37" i="5"/>
  <c r="E41" i="5"/>
  <c r="E38" i="5"/>
  <c r="E39" i="5"/>
  <c r="E12" i="4"/>
  <c r="E36" i="4"/>
  <c r="E37" i="4"/>
  <c r="E41" i="4"/>
  <c r="E40" i="4"/>
  <c r="E38" i="4"/>
  <c r="E35" i="4"/>
  <c r="E39" i="4"/>
  <c r="B38" i="9" l="1"/>
  <c r="B33" i="3"/>
  <c r="B36" i="4"/>
  <c r="I28" i="4"/>
  <c r="K28" i="4" s="1"/>
  <c r="I31" i="4"/>
  <c r="K31" i="4" s="1"/>
  <c r="I26" i="4"/>
  <c r="K26" i="4" s="1"/>
  <c r="I33" i="4"/>
  <c r="K33" i="4" s="1"/>
  <c r="I29" i="4"/>
  <c r="K29" i="4" s="1"/>
  <c r="I30" i="4"/>
  <c r="K30" i="4" s="1"/>
  <c r="I25" i="4"/>
  <c r="K25" i="4" s="1"/>
  <c r="I32" i="4"/>
  <c r="K32" i="4" s="1"/>
  <c r="I27" i="4"/>
  <c r="K27" i="4" s="1"/>
  <c r="K42" i="5"/>
  <c r="I12" i="4"/>
  <c r="K12" i="4" s="1"/>
  <c r="I41" i="4"/>
  <c r="K41" i="4" s="1"/>
  <c r="I39" i="4"/>
  <c r="K39" i="4" s="1"/>
  <c r="K39" i="5"/>
  <c r="K37" i="5"/>
  <c r="I35" i="4"/>
  <c r="K35" i="4" s="1"/>
  <c r="K40" i="5"/>
  <c r="K38" i="5"/>
  <c r="K41" i="5"/>
  <c r="I37" i="4"/>
  <c r="K37" i="4" s="1"/>
  <c r="I40" i="4"/>
  <c r="K40" i="4" s="1"/>
  <c r="I38" i="4"/>
  <c r="K38" i="4" s="1"/>
  <c r="I36" i="4"/>
  <c r="K36" i="4" s="1"/>
  <c r="B39" i="9" l="1"/>
  <c r="B34" i="3"/>
  <c r="B37" i="4"/>
  <c r="K47" i="9"/>
  <c r="B40" i="9" l="1"/>
  <c r="B35" i="3"/>
  <c r="B38" i="4"/>
  <c r="K53" i="9" l="1"/>
  <c r="K51" i="4"/>
  <c r="B41" i="9"/>
  <c r="B36" i="3"/>
  <c r="B39" i="4"/>
  <c r="B42" i="9" l="1"/>
  <c r="B37" i="3"/>
  <c r="B40" i="4"/>
  <c r="J53" i="4"/>
  <c r="B43" i="9" l="1"/>
  <c r="B38" i="3"/>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alcChain>
</file>

<file path=xl/sharedStrings.xml><?xml version="1.0" encoding="utf-8"?>
<sst xmlns="http://schemas.openxmlformats.org/spreadsheetml/2006/main" count="319" uniqueCount="177">
  <si>
    <t>Description</t>
  </si>
  <si>
    <t>Qty</t>
  </si>
  <si>
    <t>Item Number</t>
  </si>
  <si>
    <t>Discount</t>
  </si>
  <si>
    <t>Quantity</t>
  </si>
  <si>
    <t>Item</t>
  </si>
  <si>
    <t>No</t>
  </si>
  <si>
    <t>Unit Cost</t>
  </si>
  <si>
    <t>Net Selling</t>
  </si>
  <si>
    <t>Amount</t>
  </si>
  <si>
    <t>Quote Number</t>
  </si>
  <si>
    <t>Contact</t>
  </si>
  <si>
    <t>Company</t>
  </si>
  <si>
    <t>Phone</t>
  </si>
  <si>
    <t>Email</t>
  </si>
  <si>
    <t>Payment Terms</t>
  </si>
  <si>
    <t>Terms &amp; Conditions:</t>
  </si>
  <si>
    <t>Total Amount</t>
  </si>
  <si>
    <t>Invoice</t>
  </si>
  <si>
    <t>INV</t>
  </si>
  <si>
    <t>DN</t>
  </si>
  <si>
    <t>Received the Above Material in Good Order and Condition</t>
  </si>
  <si>
    <t>Received By/Sig</t>
  </si>
  <si>
    <t>Designation</t>
  </si>
  <si>
    <t>Date</t>
  </si>
  <si>
    <t>Ordered Qty</t>
  </si>
  <si>
    <t>Delivered Qty</t>
  </si>
  <si>
    <t>Balance</t>
  </si>
  <si>
    <t>Invoice No</t>
  </si>
  <si>
    <t>INVOICE</t>
  </si>
  <si>
    <t>DELIVERY NOTE</t>
  </si>
  <si>
    <t>Services</t>
  </si>
  <si>
    <t>Cost</t>
  </si>
  <si>
    <t>Servcies</t>
  </si>
  <si>
    <t>C:</t>
  </si>
  <si>
    <t>Charges</t>
  </si>
  <si>
    <t>Category</t>
  </si>
  <si>
    <t>His/her contact number</t>
  </si>
  <si>
    <t>His/her email</t>
  </si>
  <si>
    <t>Currency</t>
  </si>
  <si>
    <t/>
  </si>
  <si>
    <t xml:space="preserve">Name </t>
  </si>
  <si>
    <t>ESTIMATE</t>
  </si>
  <si>
    <t>Delivered By:</t>
  </si>
  <si>
    <t>Company's Name</t>
  </si>
  <si>
    <t>XYZ Project</t>
  </si>
  <si>
    <t>Cell No</t>
  </si>
  <si>
    <t>Est No:</t>
  </si>
  <si>
    <t>Contact Person Name</t>
  </si>
  <si>
    <t>General Manager</t>
  </si>
  <si>
    <t>General Labour</t>
  </si>
  <si>
    <t>Design</t>
  </si>
  <si>
    <t>Service 1</t>
  </si>
  <si>
    <t>Service 2</t>
  </si>
  <si>
    <t>2nd Employee</t>
  </si>
  <si>
    <t>3rd Employee</t>
  </si>
  <si>
    <t>Sales Member 1</t>
  </si>
  <si>
    <t>Sales Member 2</t>
  </si>
  <si>
    <t>+1 111 222 333</t>
  </si>
  <si>
    <t>+1 999 888 777</t>
  </si>
  <si>
    <t>Any shortage or damage must be notified within 48  hours of receipt of goods. No goods may be returned without prior authorization from company.
Should you have any questions concerning to this delivery note, please contact us at +1 416 948 2966</t>
  </si>
  <si>
    <t>4th Employee</t>
  </si>
  <si>
    <t>5th Employee</t>
  </si>
  <si>
    <t>6th Employee</t>
  </si>
  <si>
    <t>Sales Member 3</t>
  </si>
  <si>
    <t>Sales Member 4</t>
  </si>
  <si>
    <t>Sales Member 5</t>
  </si>
  <si>
    <t>+1 111 222 334</t>
  </si>
  <si>
    <t>+1 999 888 778</t>
  </si>
  <si>
    <t>+1 111 222 335</t>
  </si>
  <si>
    <t xml:space="preserve"> Unit Price CAD</t>
  </si>
  <si>
    <t>Amount CAD</t>
  </si>
  <si>
    <t xml:space="preserve">Grand Total </t>
  </si>
  <si>
    <t>Antipasto Skewers</t>
  </si>
  <si>
    <t>Savouries</t>
  </si>
  <si>
    <t>Bruschettas</t>
  </si>
  <si>
    <t>Slices</t>
  </si>
  <si>
    <t>GST</t>
  </si>
  <si>
    <t xml:space="preserve"> Unit Price $</t>
  </si>
  <si>
    <t>Amount $</t>
  </si>
  <si>
    <t>100% Prepayment</t>
  </si>
  <si>
    <t>1st Employee</t>
  </si>
  <si>
    <t>+1111223334</t>
  </si>
  <si>
    <t>Please make payment in Favor of:
Your company bank details
IBAN # : 
Cheque should be out to Hello Delicious Ltd. 
Company is not responsible for any cash settlement without official receipt. 
Any Deviation/Discrepancy should be notified to us within 3 Days of this Invoice Date.</t>
  </si>
  <si>
    <t>NZD</t>
  </si>
  <si>
    <t>ITEM</t>
  </si>
  <si>
    <t>Total</t>
  </si>
  <si>
    <t>Project/PO</t>
  </si>
  <si>
    <t>GST (15%)</t>
  </si>
  <si>
    <t>Price PP</t>
  </si>
  <si>
    <t>Blinis</t>
  </si>
  <si>
    <t>Bruschetta: Beetroot hummus, goats cheese and rocket (V)</t>
  </si>
  <si>
    <t>Bruschetta: Brie, prosciutto and cranberry compote</t>
  </si>
  <si>
    <t>Bruschetta: Cold smoked salmon with an herbed crème fraiche</t>
  </si>
  <si>
    <t>Bruschetta: Cream cheese, fresh cherry tomatoes and basil pesto (V)</t>
  </si>
  <si>
    <t>Bruschetta: Hot smoked salmon with an herbed cream cheese</t>
  </si>
  <si>
    <t>Bruschetta: Pesto, bocconcini and cherry tomato with a balsamic drizzle (V) (minimum 15)</t>
  </si>
  <si>
    <t>Bruschetta: Smashed avocado with lime and fresh cherry tomatoes (V) (seasonal)</t>
  </si>
  <si>
    <t>Bruschetta: Smashed avocado, slow roasted cherry tomatoes and crumbled feta (V) (seasonal)</t>
  </si>
  <si>
    <t>Bruschetta: Whipped feta with slow roasted tomatoes and basil (V)</t>
  </si>
  <si>
    <t>(Minimum 12 per flavour)</t>
  </si>
  <si>
    <t>(Minimum 15 per flavour)</t>
  </si>
  <si>
    <t>Blinis: Beetroot hummus, goats cheese and rocket (V)</t>
  </si>
  <si>
    <t>Blinis: Brie, prosciutto and cranberry compote</t>
  </si>
  <si>
    <t>Blinis: Cold smoked salmon with an herbed crème fraiche</t>
  </si>
  <si>
    <t>Blinis: Cream cheese, fresh cherry tomatoes and basil pesto (V)</t>
  </si>
  <si>
    <t>Blinis: Hot smoked salmon with an herbed cream cheese</t>
  </si>
  <si>
    <t>Blinis: Smashed avocado with lime and fresh cherry tomatoes (V) (seasonal)</t>
  </si>
  <si>
    <t>Blinis: Smashed avocado, slow roasted cherry tomatoes and crumbled feta (V) (seasonal)</t>
  </si>
  <si>
    <t>Blinis: Whipped feta with slow roasted tomatoes and basil (V)</t>
  </si>
  <si>
    <t>Antipasto Skewers: “Caprese”, cherry tomato, basil and bocconcini with a balsamic glaze drizzle</t>
  </si>
  <si>
    <t>Antipasto Skewers: Prosciutto, cherry tomato, basil and bocconcini</t>
  </si>
  <si>
    <t>Antipasto Skewers: Salami, sundried tomato, green olive and bocconcini</t>
  </si>
  <si>
    <t>Savouries: Cherry tomato, caramelised onion and feta quiche (V)</t>
  </si>
  <si>
    <t>Savouries: Pork, apple and sage sausage rolls</t>
  </si>
  <si>
    <t>Savouries: Roasted pumpkin, caramelised onion and blue cheese quiche (V)</t>
  </si>
  <si>
    <t>Savouries: Spinach, ricotta and feta puffs (V)</t>
  </si>
  <si>
    <t xml:space="preserve">Savouries: Potato top mince pies </t>
  </si>
  <si>
    <t>Wonton Cup: Chicken Caesar salad (served cold)</t>
  </si>
  <si>
    <t>Wonton Cup: Thai chicken salad (served cold)</t>
  </si>
  <si>
    <t>Wonton Cup</t>
  </si>
  <si>
    <t>Club Sandwich</t>
  </si>
  <si>
    <t>Club Sandwich: Ham, egg and lettuce club</t>
  </si>
  <si>
    <t>Club Sandwich: Roast Beef, Cheese, pickle, salad club</t>
  </si>
  <si>
    <t>Club Sandwich: Egg, lettuce and tomato club (V)</t>
  </si>
  <si>
    <t>Slider: Beef Pattie, double cheddar cheese, tomato relish and pickles</t>
  </si>
  <si>
    <t>Slider: Chicken mayo with celery and spring onion, avocado slices and rocket</t>
  </si>
  <si>
    <t>Slider: Crispy bacon, egg, tomato relish and baby spinach</t>
  </si>
  <si>
    <t>Slider: Falafel with hummus, roasted pumpkin, feta and baby spinach (V)</t>
  </si>
  <si>
    <t>Slider: Mexican pulled pork with chipotle mayo slaw</t>
  </si>
  <si>
    <t>Slider: Smoked salmon slider herbed cream cheese and cucumber</t>
  </si>
  <si>
    <t>Slider</t>
  </si>
  <si>
    <t>Bamboo Boat Salad: Medley of fresh tomatoes, torn mozzarella and basil (V)</t>
  </si>
  <si>
    <t>Bamboo Boat Salad: Moroccan roasted vegetables with Israeli couscous, baby spinach and crumbled feta (V)</t>
  </si>
  <si>
    <t>Bamboo Boat Salad: Roasted eggplant topped with a couscous, cherry tomato and herbed salad, with a dollop of Greek yogurt (V)</t>
  </si>
  <si>
    <t>Bamboo Boat Salad</t>
  </si>
  <si>
    <t>Bamboo Boat Salad: Spiral pasta salad with creamy sauce, baby spinach, capsicum and corn</t>
  </si>
  <si>
    <t>Good for 8 to 10 people</t>
  </si>
  <si>
    <t>Grazing Platter: Seasonal Fruit</t>
  </si>
  <si>
    <t>Grazing Platter</t>
  </si>
  <si>
    <t>Grazing Platter: Antipasto variety of cheeses, dips, cold cuts, crackers, pretzels, fruit, crudités, dry fruit and nuts</t>
  </si>
  <si>
    <t>Muffin: Bacon, corn and cheese</t>
  </si>
  <si>
    <t>Muffin: Blueberry and lemon</t>
  </si>
  <si>
    <t>Muffin: Raspberry and white chocolate</t>
  </si>
  <si>
    <t>Muffin: Roasted pumpkin, feta, spinach and caramelised onion (V)</t>
  </si>
  <si>
    <t>Muffin: Sundried tomato, spinach, feta and pesto (V)</t>
  </si>
  <si>
    <t>Muffin</t>
  </si>
  <si>
    <t>Club Sandwich: Chicken mayo (with celery and spring onion) and rocket club</t>
  </si>
  <si>
    <t>Club Sandwich: Coronation Chicken: Curried chicken with mango chutney and rocket club</t>
  </si>
  <si>
    <t>Scone: Cheese</t>
  </si>
  <si>
    <t>Scone: Date</t>
  </si>
  <si>
    <t>Scone: Free range ham, cheddar and tomato relish pinwheel</t>
  </si>
  <si>
    <t>Scone: Spinach, feta and tomato relish pinwheel (V)</t>
  </si>
  <si>
    <t>Scone</t>
  </si>
  <si>
    <t xml:space="preserve">Savouries: Caramelised onion and feta open tart (V) </t>
  </si>
  <si>
    <t>Savouries: Free range ham, caramelised onion and cheese quiche</t>
  </si>
  <si>
    <t xml:space="preserve">(Minimum 12 per option, cut into 4cm x 4cm squares) </t>
  </si>
  <si>
    <t>Slice: Chocolate caramel slice</t>
  </si>
  <si>
    <t>Slice: Dark chocolate raspberry brownie (GFI)</t>
  </si>
  <si>
    <t>Slices Anzac caramel slice</t>
  </si>
  <si>
    <t>Slice: Ginger crunch</t>
  </si>
  <si>
    <t>Slice: Lemon slice (GFI)</t>
  </si>
  <si>
    <t>Slice: Passionfruit and pistachio slice</t>
  </si>
  <si>
    <t>Mini Cake: Banoffee</t>
  </si>
  <si>
    <t>Mini Cake: Carrot</t>
  </si>
  <si>
    <t>Mini Cake: Chocolate and raspberry</t>
  </si>
  <si>
    <t>Mini Cake: Chocolate and caramel</t>
  </si>
  <si>
    <t>Mini Cake: Double chocolate</t>
  </si>
  <si>
    <t>Mini Cake: Lemon and raspberry</t>
  </si>
  <si>
    <t>Mini Cake: Lemon curd</t>
  </si>
  <si>
    <t>Mini Cake</t>
  </si>
  <si>
    <t>Lamingtons</t>
  </si>
  <si>
    <t>Lamington: Raspberry lamingtons with mascarpone cream and homemade raspberry jam</t>
  </si>
  <si>
    <t>Lamington: Chocolate lamingtons with mascarpone cream and homemade raspberry jam</t>
  </si>
  <si>
    <t>EMAIL TO:</t>
  </si>
  <si>
    <t>hellodeliciousnz@gmail.com</t>
  </si>
  <si>
    <t>Savouries: Moroccan chicken and feta puffs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</si>
</sst>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F800]dddd\,\ mmmm\ dd\,\ yyyy"/>
  </numFmts>
  <fonts count="6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b/>
      <sz val="11"/>
      <color theme="1"/>
      <name val="Calibri"/>
      <family val="2"/>
      <scheme val="minor"/>
    </font>
    <font>
      <u/>
      <sz val="11"/>
      <color theme="10"/>
      <name val="Calibri"/>
      <family val="2"/>
      <charset val="1"/>
      <scheme val="minor"/>
    </font>
    <font>
      <sz val="11"/>
      <name val="Calibri"/>
      <family val="2"/>
      <scheme val="minor"/>
    </font>
    <font>
      <b/>
      <sz val="12"/>
      <color theme="0"/>
      <name val="Calibri"/>
      <family val="2"/>
      <scheme val="minor"/>
    </font>
    <font>
      <b/>
      <sz val="12"/>
      <color theme="0" tint="-0.499984740745262"/>
      <name val="Calibri"/>
      <family val="2"/>
      <scheme val="minor"/>
    </font>
    <font>
      <b/>
      <sz val="12"/>
      <color theme="1"/>
      <name val="Calibri"/>
      <family val="2"/>
      <scheme val="minor"/>
    </font>
    <font>
      <b/>
      <sz val="11"/>
      <color theme="3"/>
      <name val="Calibri"/>
      <family val="2"/>
      <scheme val="minor"/>
    </font>
    <font>
      <sz val="8"/>
      <color theme="3"/>
      <name val="Calibri"/>
      <family val="2"/>
      <scheme val="minor"/>
    </font>
    <font>
      <sz val="10"/>
      <name val="Arial"/>
      <family val="2"/>
    </font>
    <font>
      <b/>
      <sz val="11"/>
      <color theme="0"/>
      <name val="Calibri"/>
      <family val="2"/>
      <scheme val="minor"/>
    </font>
    <font>
      <sz val="11"/>
      <color theme="1"/>
      <name val="Calibri"/>
      <family val="2"/>
    </font>
    <font>
      <sz val="11"/>
      <color theme="0"/>
      <name val="Calibri"/>
      <family val="2"/>
      <scheme val="minor"/>
    </font>
    <font>
      <sz val="36"/>
      <color theme="0"/>
      <name val="Calibri"/>
      <family val="2"/>
      <scheme val="minor"/>
    </font>
    <font>
      <u/>
      <sz val="11"/>
      <color theme="10"/>
      <name val="Calibri"/>
      <family val="2"/>
      <scheme val="minor"/>
    </font>
    <font>
      <sz val="8"/>
      <color rgb="FFE9862A"/>
      <name val="Calibri"/>
      <family val="2"/>
      <scheme val="minor"/>
    </font>
    <font>
      <sz val="11"/>
      <color rgb="FFE9862A"/>
      <name val="Calibri"/>
      <family val="2"/>
      <scheme val="minor"/>
    </font>
    <font>
      <sz val="20"/>
      <color theme="1"/>
      <name val="Calibri"/>
      <family val="2"/>
      <scheme val="minor"/>
    </font>
    <font>
      <sz val="10"/>
      <color rgb="FF848484"/>
      <name val="Calibri"/>
      <family val="2"/>
      <scheme val="minor"/>
    </font>
    <font>
      <sz val="10"/>
      <color theme="0" tint="-0.499984740745262"/>
      <name val="Calibri"/>
      <family val="2"/>
      <scheme val="minor"/>
    </font>
    <font>
      <sz val="9"/>
      <color rgb="FF848484"/>
      <name val="Calibri"/>
      <family val="2"/>
      <scheme val="minor"/>
    </font>
    <font>
      <sz val="9"/>
      <color theme="1" tint="0.34998626667073579"/>
      <name val="Calibri"/>
      <family val="2"/>
      <scheme val="minor"/>
    </font>
    <font>
      <sz val="10"/>
      <color theme="1" tint="0.34998626667073579"/>
      <name val="Calibri"/>
      <family val="2"/>
      <scheme val="minor"/>
    </font>
    <font>
      <sz val="6.5"/>
      <color theme="1"/>
      <name val="Calibri"/>
      <family val="2"/>
      <scheme val="minor"/>
    </font>
    <font>
      <b/>
      <sz val="28"/>
      <color theme="1"/>
      <name val="Calibri"/>
      <family val="2"/>
      <scheme val="minor"/>
    </font>
    <font>
      <b/>
      <sz val="12"/>
      <color theme="1" tint="0.34998626667073579"/>
      <name val="Calibri"/>
      <family val="2"/>
      <scheme val="minor"/>
    </font>
    <font>
      <u/>
      <sz val="12"/>
      <color rgb="FFDC7426"/>
      <name val="Calibri"/>
      <family val="2"/>
      <scheme val="minor"/>
    </font>
    <font>
      <sz val="8"/>
      <color theme="1" tint="0.499984740745262"/>
      <name val="Calibri"/>
      <family val="2"/>
      <scheme val="minor"/>
    </font>
    <font>
      <b/>
      <sz val="18"/>
      <color theme="1"/>
      <name val="Calibri"/>
      <family val="2"/>
      <scheme val="minor"/>
    </font>
    <font>
      <sz val="11"/>
      <color theme="1" tint="0.34998626667073579"/>
      <name val="Calibri"/>
      <family val="2"/>
      <scheme val="minor"/>
    </font>
    <font>
      <sz val="12"/>
      <color theme="1"/>
      <name val="Calibri"/>
      <family val="2"/>
      <scheme val="minor"/>
    </font>
    <font>
      <i/>
      <sz val="11"/>
      <color theme="1"/>
      <name val="Calibri"/>
      <family val="2"/>
      <scheme val="minor"/>
    </font>
    <font>
      <b/>
      <sz val="11"/>
      <color rgb="FFFF0000"/>
      <name val="Calibri"/>
      <family val="2"/>
      <scheme val="minor"/>
    </font>
    <font>
      <sz val="11"/>
      <color rgb="FFDC7426"/>
      <name val="Calibri"/>
      <family val="2"/>
      <scheme val="minor"/>
    </font>
    <font>
      <b/>
      <sz val="11"/>
      <color rgb="FFE9862A"/>
      <name val="Calibri"/>
      <family val="2"/>
      <scheme val="minor"/>
    </font>
    <font>
      <b/>
      <sz val="14"/>
      <color rgb="FFE9862A"/>
      <name val="Calibri"/>
      <family val="2"/>
      <scheme val="minor"/>
    </font>
    <font>
      <b/>
      <u/>
      <sz val="11"/>
      <color theme="10"/>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b/>
      <i/>
      <sz val="12"/>
      <color theme="1"/>
      <name val="Calibri"/>
      <family val="2"/>
      <scheme val="minor"/>
    </font>
    <font>
      <b/>
      <sz val="12"/>
      <name val="Calibri"/>
      <family val="2"/>
      <scheme val="minor"/>
    </font>
    <font>
      <u/>
      <sz val="11"/>
      <color theme="4" tint="0.39997558519241921"/>
      <name val="Calibri"/>
      <family val="2"/>
      <scheme val="minor"/>
    </font>
    <font>
      <b/>
      <u/>
      <sz val="12"/>
      <name val="Calibri"/>
      <family val="2"/>
      <scheme val="minor"/>
    </font>
    <font>
      <sz val="36"/>
      <color theme="1"/>
      <name val="Calibri"/>
      <family val="2"/>
      <scheme val="minor"/>
    </font>
    <font>
      <b/>
      <sz val="36"/>
      <color theme="1"/>
      <name val="Calibri"/>
      <family val="2"/>
      <scheme val="minor"/>
    </font>
    <font>
      <b/>
      <sz val="14"/>
      <color theme="0"/>
      <name val="Calibri"/>
      <family val="2"/>
      <scheme val="minor"/>
    </font>
    <font>
      <sz val="8"/>
      <name val="Calibri"/>
      <family val="2"/>
      <charset val="1"/>
      <scheme val="minor"/>
    </font>
    <font>
      <b/>
      <sz val="13"/>
      <color theme="1"/>
      <name val="Calibri"/>
      <family val="2"/>
      <scheme val="minor"/>
    </font>
    <font>
      <sz val="13"/>
      <color theme="1"/>
      <name val="Calibri"/>
      <family val="2"/>
      <scheme val="minor"/>
    </font>
    <font>
      <b/>
      <sz val="13"/>
      <color theme="0"/>
      <name val="Calibri"/>
      <family val="2"/>
      <scheme val="minor"/>
    </font>
    <font>
      <sz val="14"/>
      <color theme="1"/>
      <name val="Calibri"/>
      <family val="2"/>
      <scheme val="minor"/>
    </font>
    <font>
      <b/>
      <sz val="16"/>
      <color theme="1"/>
      <name val="Calibri"/>
      <family val="2"/>
      <scheme val="minor"/>
    </font>
    <font>
      <b/>
      <sz val="11"/>
      <color theme="0"/>
      <name val="Calibri"/>
      <family val="2"/>
      <charset val="1"/>
      <scheme val="minor"/>
    </font>
    <font>
      <sz val="11"/>
      <color rgb="FF000000"/>
      <name val="Calibri"/>
      <family val="2"/>
      <scheme val="minor"/>
    </font>
    <font>
      <sz val="14"/>
      <color theme="1"/>
      <name val="Calibri"/>
      <family val="2"/>
      <charset val="1"/>
      <scheme val="minor"/>
    </font>
    <font>
      <sz val="16"/>
      <color theme="1"/>
      <name val="Calibri"/>
      <family val="2"/>
      <charset val="1"/>
      <scheme val="minor"/>
    </font>
    <font>
      <u/>
      <sz val="20"/>
      <color theme="10"/>
      <name val="Calibri"/>
      <family val="2"/>
      <charset val="1"/>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3999450666829432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indexed="64"/>
      </patternFill>
    </fill>
    <fill>
      <gradientFill degree="90">
        <stop position="0">
          <color theme="1"/>
        </stop>
        <stop position="0.5">
          <color theme="2" tint="-0.49803155613879818"/>
        </stop>
        <stop position="1">
          <color theme="1"/>
        </stop>
      </gradientFill>
    </fill>
    <fill>
      <gradientFill degree="90">
        <stop position="0">
          <color theme="1"/>
        </stop>
        <stop position="0.5">
          <color theme="0"/>
        </stop>
        <stop position="1">
          <color theme="1"/>
        </stop>
      </gradientFill>
    </fill>
    <fill>
      <gradientFill degree="90">
        <stop position="0">
          <color theme="2" tint="-0.25098422193060094"/>
        </stop>
        <stop position="0.5">
          <color theme="0"/>
        </stop>
        <stop position="1">
          <color theme="2" tint="-0.25098422193060094"/>
        </stop>
      </gradientFill>
    </fill>
    <fill>
      <gradientFill degree="90">
        <stop position="0">
          <color theme="1"/>
        </stop>
        <stop position="0.5">
          <color theme="1" tint="0.34900967436750391"/>
        </stop>
        <stop position="1">
          <color theme="1"/>
        </stop>
      </gradientFill>
    </fill>
    <fill>
      <patternFill patternType="solid">
        <fgColor theme="1" tint="0.34998626667073579"/>
        <bgColor indexed="64"/>
      </patternFill>
    </fill>
    <fill>
      <patternFill patternType="solid">
        <fgColor theme="4"/>
        <bgColor theme="4"/>
      </patternFill>
    </fill>
    <fill>
      <patternFill patternType="solid">
        <fgColor rgb="FFD8E719"/>
        <bgColor indexed="64"/>
      </patternFill>
    </fill>
  </fills>
  <borders count="28">
    <border>
      <left/>
      <right/>
      <top/>
      <bottom/>
      <diagonal/>
    </border>
    <border>
      <left style="thin">
        <color theme="8"/>
      </left>
      <right/>
      <top style="thin">
        <color theme="8"/>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int="0.39997558519241921"/>
      </top>
      <bottom/>
      <diagonal/>
    </border>
    <border>
      <left style="thin">
        <color rgb="FFB2B2B2"/>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style="medium">
        <color indexed="64"/>
      </bottom>
      <diagonal/>
    </border>
    <border>
      <left style="medium">
        <color indexed="64"/>
      </left>
      <right style="thin">
        <color rgb="FFB2B2B2"/>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theme="1" tint="0.34998626667073579"/>
      </left>
      <right style="thin">
        <color theme="1" tint="0.34998626667073579"/>
      </right>
      <top style="thin">
        <color theme="1" tint="0.34998626667073579"/>
      </top>
      <bottom/>
      <diagonal/>
    </border>
    <border>
      <left style="thin">
        <color rgb="FFB2B2B2"/>
      </left>
      <right style="thin">
        <color rgb="FFB2B2B2"/>
      </right>
      <top style="thin">
        <color rgb="FFB2B2B2"/>
      </top>
      <bottom/>
      <diagonal/>
    </border>
    <border>
      <left/>
      <right style="thin">
        <color theme="4" tint="0.39997558519241921"/>
      </right>
      <top style="thin">
        <color theme="4" tint="0.39997558519241921"/>
      </top>
      <bottom style="thin">
        <color theme="4" tint="0.39997558519241921"/>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13" fillId="0" borderId="0">
      <alignment vertical="center"/>
    </xf>
    <xf numFmtId="0" fontId="14" fillId="0" borderId="0"/>
    <xf numFmtId="0" fontId="5" fillId="10" borderId="20" applyNumberFormat="0" applyFont="0" applyAlignment="0" applyProtection="0"/>
  </cellStyleXfs>
  <cellXfs count="327">
    <xf numFmtId="0" fontId="0" fillId="0" borderId="0" xfId="0"/>
    <xf numFmtId="0" fontId="0" fillId="0" borderId="0" xfId="0" applyAlignment="1">
      <alignment horizontal="center"/>
    </xf>
    <xf numFmtId="164" fontId="0" fillId="0" borderId="0" xfId="1" applyFont="1"/>
    <xf numFmtId="0" fontId="8" fillId="2" borderId="0" xfId="0" applyFont="1" applyFill="1" applyAlignment="1">
      <alignment horizontal="left" vertical="center"/>
    </xf>
    <xf numFmtId="0" fontId="8" fillId="4" borderId="0" xfId="0" applyFont="1" applyFill="1" applyAlignment="1">
      <alignment horizontal="left" vertical="center"/>
    </xf>
    <xf numFmtId="0" fontId="8" fillId="2" borderId="0" xfId="0" applyFont="1" applyFill="1" applyAlignment="1">
      <alignment horizontal="center" vertical="center"/>
    </xf>
    <xf numFmtId="0" fontId="8" fillId="4"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right" vertical="center"/>
    </xf>
    <xf numFmtId="0" fontId="0" fillId="0" borderId="0" xfId="1" applyNumberFormat="1" applyFont="1"/>
    <xf numFmtId="0" fontId="8" fillId="2" borderId="0" xfId="0" applyFont="1" applyFill="1" applyAlignment="1">
      <alignment horizontal="left" vertical="center" wrapText="1"/>
    </xf>
    <xf numFmtId="0" fontId="8" fillId="4" borderId="0" xfId="0" applyFont="1" applyFill="1" applyAlignment="1">
      <alignment horizontal="left" vertical="center" wrapText="1"/>
    </xf>
    <xf numFmtId="0" fontId="9" fillId="4" borderId="0" xfId="0" applyFont="1" applyFill="1" applyAlignment="1">
      <alignment horizontal="right" vertical="center"/>
    </xf>
    <xf numFmtId="164" fontId="9" fillId="4" borderId="0" xfId="1" applyFont="1" applyFill="1" applyAlignment="1">
      <alignment vertical="center"/>
    </xf>
    <xf numFmtId="0" fontId="9" fillId="4" borderId="0" xfId="0" applyFont="1" applyFill="1" applyAlignment="1">
      <alignment horizontal="left" vertical="center"/>
    </xf>
    <xf numFmtId="0" fontId="0" fillId="0" borderId="1" xfId="0" applyBorder="1"/>
    <xf numFmtId="0" fontId="9" fillId="4" borderId="0" xfId="0" applyFont="1" applyFill="1" applyAlignment="1">
      <alignment vertical="center"/>
    </xf>
    <xf numFmtId="0" fontId="8" fillId="0" borderId="0" xfId="4" applyFont="1">
      <alignmen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16" fillId="0" borderId="19" xfId="0" applyFont="1" applyBorder="1" applyAlignment="1">
      <alignment horizontal="left"/>
    </xf>
    <xf numFmtId="0" fontId="16" fillId="0" borderId="19" xfId="0" applyFont="1" applyBorder="1"/>
    <xf numFmtId="0" fontId="4" fillId="0" borderId="0" xfId="0" applyFont="1" applyAlignment="1">
      <alignment horizontal="center"/>
    </xf>
    <xf numFmtId="0" fontId="4" fillId="0" borderId="0" xfId="0" applyFont="1"/>
    <xf numFmtId="0" fontId="4" fillId="4" borderId="0" xfId="0" applyFont="1" applyFill="1"/>
    <xf numFmtId="0" fontId="18" fillId="4" borderId="0" xfId="0" applyFont="1" applyFill="1" applyAlignment="1">
      <alignment vertical="center"/>
    </xf>
    <xf numFmtId="0" fontId="20" fillId="4" borderId="0" xfId="0" applyFont="1" applyFill="1" applyAlignment="1">
      <alignment horizontal="right" vertical="center" wrapText="1"/>
    </xf>
    <xf numFmtId="0" fontId="21" fillId="4" borderId="0" xfId="0" applyFont="1" applyFill="1" applyAlignment="1">
      <alignment vertical="center"/>
    </xf>
    <xf numFmtId="0" fontId="19" fillId="4" borderId="0" xfId="3" applyFont="1" applyFill="1" applyAlignment="1">
      <alignment horizontal="center" vertical="center"/>
    </xf>
    <xf numFmtId="0" fontId="22" fillId="0" borderId="0" xfId="0" applyFont="1"/>
    <xf numFmtId="0" fontId="23" fillId="4" borderId="0" xfId="0" applyFont="1" applyFill="1" applyAlignment="1">
      <alignment horizontal="left"/>
    </xf>
    <xf numFmtId="0" fontId="24" fillId="4" borderId="0" xfId="0" applyFont="1" applyFill="1" applyAlignment="1">
      <alignment horizontal="center" vertical="center"/>
    </xf>
    <xf numFmtId="0" fontId="24" fillId="4" borderId="0" xfId="0" applyFont="1" applyFill="1" applyAlignment="1">
      <alignment horizontal="right" vertical="center"/>
    </xf>
    <xf numFmtId="164" fontId="24" fillId="4" borderId="0" xfId="1" applyFont="1" applyFill="1" applyAlignment="1">
      <alignment horizontal="right" vertical="center"/>
    </xf>
    <xf numFmtId="164" fontId="24" fillId="4" borderId="0" xfId="1" applyFont="1" applyFill="1" applyAlignment="1">
      <alignment vertical="center"/>
    </xf>
    <xf numFmtId="0" fontId="22" fillId="4" borderId="0" xfId="0" applyFont="1" applyFill="1"/>
    <xf numFmtId="0" fontId="4" fillId="0" borderId="0" xfId="0" applyFont="1" applyAlignment="1">
      <alignment wrapText="1"/>
    </xf>
    <xf numFmtId="0" fontId="8" fillId="0" borderId="0" xfId="0" applyFont="1" applyAlignment="1">
      <alignment horizontal="center" vertical="center"/>
    </xf>
    <xf numFmtId="0" fontId="25" fillId="5" borderId="0" xfId="0" applyFont="1" applyFill="1" applyAlignment="1">
      <alignment horizontal="left" vertical="center"/>
    </xf>
    <xf numFmtId="0" fontId="25" fillId="4" borderId="0" xfId="0" applyFont="1" applyFill="1" applyAlignment="1">
      <alignment horizontal="left" vertical="center"/>
    </xf>
    <xf numFmtId="0" fontId="9" fillId="3" borderId="0" xfId="0" applyFont="1" applyFill="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0" fontId="9" fillId="0" borderId="0" xfId="0" applyFont="1" applyAlignment="1">
      <alignment horizontal="left" vertical="center"/>
    </xf>
    <xf numFmtId="4" fontId="9" fillId="0" borderId="0" xfId="0" applyNumberFormat="1" applyFont="1" applyAlignment="1">
      <alignment vertical="center"/>
    </xf>
    <xf numFmtId="0" fontId="9" fillId="0" borderId="0" xfId="0" applyFont="1" applyAlignment="1">
      <alignment vertical="center"/>
    </xf>
    <xf numFmtId="4" fontId="11" fillId="7" borderId="0" xfId="0" applyNumberFormat="1" applyFont="1" applyFill="1" applyAlignment="1">
      <alignment vertical="center"/>
    </xf>
    <xf numFmtId="0" fontId="11" fillId="4" borderId="0" xfId="0" applyFont="1" applyFill="1" applyAlignment="1">
      <alignment horizontal="left" vertical="center"/>
    </xf>
    <xf numFmtId="4" fontId="11" fillId="4" borderId="0" xfId="0" applyNumberFormat="1" applyFont="1" applyFill="1" applyAlignment="1">
      <alignment vertical="center"/>
    </xf>
    <xf numFmtId="0" fontId="17" fillId="4" borderId="0" xfId="0" applyFont="1" applyFill="1" applyAlignment="1">
      <alignment horizontal="center" vertical="center"/>
    </xf>
    <xf numFmtId="0" fontId="17" fillId="0" borderId="0" xfId="0" applyFont="1" applyAlignment="1">
      <alignment horizontal="center" vertical="center"/>
    </xf>
    <xf numFmtId="0" fontId="8" fillId="2" borderId="0" xfId="1" applyNumberFormat="1" applyFont="1" applyFill="1" applyAlignment="1">
      <alignment horizontal="center" vertical="center"/>
    </xf>
    <xf numFmtId="0" fontId="8" fillId="4" borderId="0" xfId="1" applyNumberFormat="1" applyFont="1" applyFill="1" applyAlignment="1">
      <alignment horizontal="center" vertical="center"/>
    </xf>
    <xf numFmtId="0" fontId="6" fillId="4" borderId="0" xfId="0" applyFont="1" applyFill="1"/>
    <xf numFmtId="0" fontId="3" fillId="0" borderId="0" xfId="0" applyFont="1" applyAlignment="1">
      <alignment horizontal="center"/>
    </xf>
    <xf numFmtId="0" fontId="3" fillId="0" borderId="0" xfId="0" applyFont="1"/>
    <xf numFmtId="0" fontId="3" fillId="4" borderId="0" xfId="0" applyFont="1" applyFill="1"/>
    <xf numFmtId="0" fontId="31" fillId="4" borderId="0" xfId="3" applyFont="1" applyFill="1"/>
    <xf numFmtId="0" fontId="3" fillId="0" borderId="0" xfId="0" applyFont="1" applyAlignment="1">
      <alignment horizontal="center" vertical="center"/>
    </xf>
    <xf numFmtId="0" fontId="32" fillId="0" borderId="0" xfId="0" applyFont="1" applyAlignment="1">
      <alignment horizontal="left" vertical="top" wrapText="1"/>
    </xf>
    <xf numFmtId="0" fontId="3" fillId="0" borderId="0" xfId="0" applyFont="1" applyAlignment="1">
      <alignment vertical="center"/>
    </xf>
    <xf numFmtId="165" fontId="3" fillId="0" borderId="0" xfId="0" applyNumberFormat="1" applyFont="1" applyAlignment="1">
      <alignment horizontal="left"/>
    </xf>
    <xf numFmtId="0" fontId="33" fillId="0" borderId="0" xfId="0" applyFont="1"/>
    <xf numFmtId="165" fontId="3" fillId="0" borderId="0" xfId="0" applyNumberFormat="1" applyFont="1"/>
    <xf numFmtId="0" fontId="3" fillId="4" borderId="0" xfId="0" applyFont="1" applyFill="1" applyAlignment="1">
      <alignment horizontal="center"/>
    </xf>
    <xf numFmtId="0" fontId="3" fillId="4" borderId="0" xfId="0" applyFont="1" applyFill="1" applyAlignment="1">
      <alignment horizontal="center" vertical="center"/>
    </xf>
    <xf numFmtId="0" fontId="38" fillId="4" borderId="0" xfId="0" applyFont="1" applyFill="1" applyAlignment="1">
      <alignment horizontal="right" vertical="center" wrapText="1"/>
    </xf>
    <xf numFmtId="0" fontId="38" fillId="4" borderId="0" xfId="0" applyFont="1" applyFill="1" applyAlignment="1">
      <alignment horizontal="right" vertical="center"/>
    </xf>
    <xf numFmtId="0" fontId="39" fillId="0" borderId="0" xfId="0" applyFont="1"/>
    <xf numFmtId="165" fontId="3" fillId="0" borderId="0" xfId="0" applyNumberFormat="1" applyFont="1" applyAlignment="1">
      <alignment horizontal="right"/>
    </xf>
    <xf numFmtId="0" fontId="3" fillId="0" borderId="0" xfId="0" applyFont="1" applyAlignment="1">
      <alignment horizontal="right"/>
    </xf>
    <xf numFmtId="0" fontId="19" fillId="0" borderId="0" xfId="3" applyFont="1"/>
    <xf numFmtId="0" fontId="40" fillId="0" borderId="0" xfId="3" applyFont="1"/>
    <xf numFmtId="0" fontId="40" fillId="4" borderId="0" xfId="0" applyFont="1" applyFill="1"/>
    <xf numFmtId="0" fontId="40" fillId="0" borderId="0" xfId="0" applyFont="1" applyAlignment="1">
      <alignment horizontal="left"/>
    </xf>
    <xf numFmtId="0" fontId="41" fillId="0" borderId="0" xfId="3" applyFont="1"/>
    <xf numFmtId="0" fontId="6" fillId="0" borderId="0" xfId="0" applyFont="1" applyAlignment="1">
      <alignment horizontal="center"/>
    </xf>
    <xf numFmtId="0" fontId="42" fillId="0" borderId="0" xfId="3" applyFont="1" applyAlignment="1">
      <alignment vertical="center"/>
    </xf>
    <xf numFmtId="0" fontId="43" fillId="0" borderId="0" xfId="3" applyFont="1" applyAlignment="1">
      <alignment horizontal="left" vertical="center" wrapText="1"/>
    </xf>
    <xf numFmtId="0" fontId="44" fillId="0" borderId="0" xfId="3" applyFont="1" applyAlignment="1">
      <alignment horizontal="left" vertical="center" wrapText="1"/>
    </xf>
    <xf numFmtId="0" fontId="42" fillId="0" borderId="0" xfId="3" applyFont="1"/>
    <xf numFmtId="0" fontId="8" fillId="0" borderId="0" xfId="3" applyFont="1"/>
    <xf numFmtId="0" fontId="8" fillId="0" borderId="0" xfId="0" applyFont="1"/>
    <xf numFmtId="0" fontId="8" fillId="0" borderId="0" xfId="0" applyFont="1" applyAlignment="1">
      <alignment horizontal="left"/>
    </xf>
    <xf numFmtId="164" fontId="0" fillId="0" borderId="0" xfId="1" applyFont="1" applyProtection="1"/>
    <xf numFmtId="164" fontId="0" fillId="0" borderId="4" xfId="1" applyFont="1" applyBorder="1" applyProtection="1"/>
    <xf numFmtId="0" fontId="0" fillId="10" borderId="20" xfId="6" applyFont="1" applyAlignment="1" applyProtection="1">
      <alignment horizontal="center"/>
      <protection locked="0"/>
    </xf>
    <xf numFmtId="9" fontId="0" fillId="10" borderId="20" xfId="6" applyNumberFormat="1" applyFont="1" applyAlignment="1" applyProtection="1">
      <alignment horizontal="center"/>
      <protection locked="0"/>
    </xf>
    <xf numFmtId="0" fontId="0" fillId="10" borderId="20" xfId="6" applyFont="1" applyAlignment="1" applyProtection="1">
      <protection locked="0"/>
    </xf>
    <xf numFmtId="0" fontId="15" fillId="9" borderId="11" xfId="0" applyFont="1" applyFill="1" applyBorder="1"/>
    <xf numFmtId="0" fontId="15" fillId="9" borderId="12" xfId="0" applyFont="1" applyFill="1" applyBorder="1" applyAlignment="1">
      <alignment horizontal="center"/>
    </xf>
    <xf numFmtId="0" fontId="15" fillId="9" borderId="13" xfId="0" applyFont="1" applyFill="1" applyBorder="1" applyAlignment="1">
      <alignment horizontal="center"/>
    </xf>
    <xf numFmtId="164" fontId="0" fillId="0" borderId="0" xfId="1" applyFont="1" applyBorder="1" applyProtection="1"/>
    <xf numFmtId="164" fontId="0" fillId="0" borderId="7" xfId="1" applyFont="1" applyBorder="1" applyProtection="1"/>
    <xf numFmtId="164" fontId="6" fillId="0" borderId="9" xfId="1" applyFont="1" applyBorder="1" applyProtection="1"/>
    <xf numFmtId="164" fontId="6" fillId="0" borderId="14" xfId="1" applyFont="1" applyBorder="1" applyProtection="1"/>
    <xf numFmtId="164" fontId="6" fillId="0" borderId="0" xfId="1" applyFont="1" applyBorder="1" applyProtection="1"/>
    <xf numFmtId="0" fontId="15" fillId="9" borderId="16" xfId="0" applyFont="1" applyFill="1" applyBorder="1" applyAlignment="1">
      <alignment horizontal="center"/>
    </xf>
    <xf numFmtId="0" fontId="15" fillId="9" borderId="17" xfId="0" applyFont="1" applyFill="1" applyBorder="1" applyAlignment="1">
      <alignment horizontal="center"/>
    </xf>
    <xf numFmtId="0" fontId="0" fillId="10" borderId="23" xfId="6" applyFont="1" applyBorder="1" applyAlignment="1" applyProtection="1">
      <alignment horizontal="center"/>
      <protection locked="0"/>
    </xf>
    <xf numFmtId="164" fontId="0" fillId="10" borderId="21" xfId="1" applyFont="1" applyFill="1" applyBorder="1" applyAlignment="1" applyProtection="1">
      <alignment horizontal="center"/>
      <protection locked="0"/>
    </xf>
    <xf numFmtId="0" fontId="0" fillId="10" borderId="24" xfId="6" applyFont="1" applyBorder="1" applyAlignment="1" applyProtection="1">
      <alignment horizontal="center"/>
      <protection locked="0"/>
    </xf>
    <xf numFmtId="164" fontId="0" fillId="10" borderId="22" xfId="1" applyFont="1" applyFill="1" applyBorder="1" applyAlignment="1" applyProtection="1">
      <alignment horizontal="center"/>
      <protection locked="0"/>
    </xf>
    <xf numFmtId="0" fontId="0" fillId="0" borderId="0" xfId="6" applyFont="1" applyFill="1" applyBorder="1" applyAlignment="1" applyProtection="1">
      <alignment horizontal="center"/>
      <protection locked="0"/>
    </xf>
    <xf numFmtId="164" fontId="0" fillId="0" borderId="0" xfId="1" applyFont="1" applyFill="1" applyBorder="1" applyAlignment="1" applyProtection="1">
      <alignment horizontal="center"/>
      <protection locked="0"/>
    </xf>
    <xf numFmtId="0" fontId="0" fillId="0" borderId="6" xfId="0" applyBorder="1" applyProtection="1">
      <protection locked="0"/>
    </xf>
    <xf numFmtId="0" fontId="0" fillId="0" borderId="0" xfId="0" applyAlignment="1" applyProtection="1">
      <alignment horizontal="center"/>
      <protection hidden="1"/>
    </xf>
    <xf numFmtId="164" fontId="0" fillId="0" borderId="0" xfId="1" applyFont="1" applyAlignment="1" applyProtection="1">
      <protection hidden="1"/>
    </xf>
    <xf numFmtId="0" fontId="6" fillId="0" borderId="0" xfId="0" applyFont="1" applyAlignment="1">
      <alignment vertical="center"/>
    </xf>
    <xf numFmtId="0" fontId="6" fillId="0" borderId="25" xfId="0" applyFont="1" applyBorder="1" applyAlignment="1">
      <alignment vertical="center"/>
    </xf>
    <xf numFmtId="164" fontId="6" fillId="6" borderId="4" xfId="1" applyFont="1" applyFill="1" applyBorder="1" applyAlignment="1">
      <alignment horizontal="left" wrapText="1"/>
    </xf>
    <xf numFmtId="164" fontId="6" fillId="6" borderId="4" xfId="1" quotePrefix="1" applyFont="1" applyFill="1" applyBorder="1" applyAlignment="1">
      <alignment horizontal="left" wrapText="1"/>
    </xf>
    <xf numFmtId="0" fontId="9" fillId="14" borderId="0" xfId="0" applyFont="1" applyFill="1" applyAlignment="1">
      <alignment vertical="center"/>
    </xf>
    <xf numFmtId="0" fontId="9" fillId="14" borderId="0" xfId="0" applyFont="1" applyFill="1" applyAlignment="1">
      <alignment horizontal="center" vertical="center"/>
    </xf>
    <xf numFmtId="164" fontId="9" fillId="14" borderId="0" xfId="1" applyFont="1" applyFill="1" applyAlignment="1">
      <alignment horizontal="right" vertical="center"/>
    </xf>
    <xf numFmtId="164" fontId="8" fillId="4" borderId="0" xfId="1" applyFont="1" applyFill="1" applyBorder="1" applyAlignment="1">
      <alignment horizontal="right" vertical="center"/>
    </xf>
    <xf numFmtId="0" fontId="8" fillId="4" borderId="0" xfId="1" applyNumberFormat="1" applyFont="1" applyFill="1" applyBorder="1" applyAlignment="1">
      <alignment horizontal="right" vertical="center"/>
    </xf>
    <xf numFmtId="164" fontId="8" fillId="2" borderId="0" xfId="1" applyFont="1" applyFill="1" applyBorder="1" applyAlignment="1">
      <alignment vertical="center"/>
    </xf>
    <xf numFmtId="0" fontId="8" fillId="2" borderId="0" xfId="0" applyFont="1" applyFill="1" applyAlignment="1">
      <alignment horizontal="right" vertical="center"/>
    </xf>
    <xf numFmtId="0" fontId="46" fillId="4" borderId="0" xfId="1" applyNumberFormat="1" applyFont="1" applyFill="1" applyBorder="1" applyAlignment="1">
      <alignment horizontal="center" vertical="center"/>
    </xf>
    <xf numFmtId="164" fontId="9" fillId="4" borderId="0" xfId="1" applyFont="1" applyFill="1" applyBorder="1" applyAlignment="1">
      <alignment vertical="center"/>
    </xf>
    <xf numFmtId="164" fontId="9" fillId="14" borderId="0" xfId="1" applyFont="1" applyFill="1" applyAlignment="1">
      <alignment horizontal="center" vertical="center"/>
    </xf>
    <xf numFmtId="0" fontId="3" fillId="0" borderId="0" xfId="0" applyFont="1" applyAlignment="1">
      <alignment wrapText="1"/>
    </xf>
    <xf numFmtId="0" fontId="24" fillId="5" borderId="0" xfId="0" applyFont="1" applyFill="1" applyAlignment="1">
      <alignment vertical="center"/>
    </xf>
    <xf numFmtId="0" fontId="24" fillId="4" borderId="0" xfId="0" applyFont="1" applyFill="1" applyAlignment="1">
      <alignment vertical="center"/>
    </xf>
    <xf numFmtId="0" fontId="24" fillId="5" borderId="0" xfId="0" applyFont="1" applyFill="1" applyAlignment="1">
      <alignment horizontal="right" vertical="center"/>
    </xf>
    <xf numFmtId="0" fontId="8" fillId="4" borderId="0" xfId="4" applyFont="1" applyFill="1" applyAlignment="1">
      <alignment vertical="center" wrapText="1"/>
    </xf>
    <xf numFmtId="0" fontId="8" fillId="4" borderId="0" xfId="4" applyFont="1" applyFill="1" applyAlignment="1">
      <alignment vertical="top"/>
    </xf>
    <xf numFmtId="0" fontId="42" fillId="4" borderId="0" xfId="4" applyFont="1" applyFill="1" applyAlignment="1">
      <alignment vertical="top"/>
    </xf>
    <xf numFmtId="0" fontId="8" fillId="4" borderId="2" xfId="4" applyFont="1" applyFill="1" applyBorder="1" applyAlignment="1">
      <alignment vertical="center" wrapText="1"/>
    </xf>
    <xf numFmtId="0" fontId="8" fillId="4" borderId="0" xfId="4" applyFont="1" applyFill="1" applyAlignment="1">
      <alignment vertical="top" wrapText="1"/>
    </xf>
    <xf numFmtId="0" fontId="8" fillId="4" borderId="3" xfId="4" applyFont="1" applyFill="1" applyBorder="1" applyAlignment="1">
      <alignment vertical="center" wrapText="1"/>
    </xf>
    <xf numFmtId="0" fontId="6" fillId="6" borderId="4" xfId="0" applyFont="1" applyFill="1" applyBorder="1"/>
    <xf numFmtId="0" fontId="17" fillId="15" borderId="0" xfId="0" applyFont="1" applyFill="1" applyAlignment="1">
      <alignment horizontal="center" vertical="center"/>
    </xf>
    <xf numFmtId="0" fontId="29"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0" fillId="0" borderId="8" xfId="0" applyBorder="1" applyProtection="1">
      <protection locked="0"/>
    </xf>
    <xf numFmtId="0" fontId="32" fillId="0" borderId="0" xfId="0" applyFont="1" applyAlignment="1">
      <alignment vertical="top" wrapText="1"/>
    </xf>
    <xf numFmtId="0" fontId="6" fillId="6" borderId="4" xfId="0" quotePrefix="1" applyFont="1" applyFill="1" applyBorder="1"/>
    <xf numFmtId="0" fontId="8" fillId="2" borderId="0" xfId="1" applyNumberFormat="1" applyFont="1" applyFill="1" applyAlignment="1" applyProtection="1">
      <alignment horizontal="center" vertical="center"/>
      <protection locked="0"/>
    </xf>
    <xf numFmtId="0" fontId="8" fillId="4" borderId="0" xfId="1" applyNumberFormat="1" applyFont="1" applyFill="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hidden="1"/>
    </xf>
    <xf numFmtId="165" fontId="3" fillId="0" borderId="0" xfId="0" applyNumberFormat="1" applyFont="1" applyAlignment="1" applyProtection="1">
      <alignment horizontal="left"/>
      <protection hidden="1"/>
    </xf>
    <xf numFmtId="0" fontId="3" fillId="4" borderId="0" xfId="0" applyFont="1" applyFill="1" applyProtection="1">
      <protection hidden="1"/>
    </xf>
    <xf numFmtId="0" fontId="20" fillId="4" borderId="0" xfId="0" applyFont="1" applyFill="1" applyAlignment="1" applyProtection="1">
      <alignment horizontal="right" vertical="center" wrapText="1"/>
      <protection hidden="1"/>
    </xf>
    <xf numFmtId="0" fontId="21" fillId="4" borderId="0" xfId="0" applyFont="1" applyFill="1" applyAlignment="1" applyProtection="1">
      <alignment vertical="center"/>
      <protection hidden="1"/>
    </xf>
    <xf numFmtId="0" fontId="3" fillId="0" borderId="0" xfId="0" applyFont="1" applyProtection="1">
      <protection hidden="1"/>
    </xf>
    <xf numFmtId="0" fontId="11" fillId="0" borderId="0" xfId="0" applyFont="1" applyProtection="1">
      <protection hidden="1"/>
    </xf>
    <xf numFmtId="0" fontId="33" fillId="0" borderId="0" xfId="0" applyFont="1" applyProtection="1">
      <protection hidden="1"/>
    </xf>
    <xf numFmtId="0" fontId="6" fillId="0" borderId="0" xfId="0" applyFont="1" applyAlignment="1" applyProtection="1">
      <alignment vertical="center"/>
      <protection hidden="1"/>
    </xf>
    <xf numFmtId="165" fontId="3" fillId="0" borderId="0" xfId="0" applyNumberFormat="1" applyFont="1" applyProtection="1">
      <protection hidden="1"/>
    </xf>
    <xf numFmtId="0" fontId="3" fillId="0" borderId="0" xfId="0" applyFont="1" applyAlignment="1" applyProtection="1">
      <alignment horizontal="left"/>
      <protection hidden="1"/>
    </xf>
    <xf numFmtId="0" fontId="9" fillId="17" borderId="0" xfId="0" applyFont="1" applyFill="1" applyAlignment="1" applyProtection="1">
      <alignment vertical="center"/>
      <protection hidden="1"/>
    </xf>
    <xf numFmtId="0" fontId="9" fillId="4" borderId="0" xfId="0" applyFont="1" applyFill="1" applyAlignment="1" applyProtection="1">
      <alignment vertical="center"/>
      <protection hidden="1"/>
    </xf>
    <xf numFmtId="0" fontId="9" fillId="17" borderId="0" xfId="0" applyFont="1" applyFill="1" applyAlignment="1" applyProtection="1">
      <alignment horizontal="center" vertical="center"/>
      <protection hidden="1"/>
    </xf>
    <xf numFmtId="164" fontId="9" fillId="17" borderId="0" xfId="1" applyFont="1" applyFill="1" applyAlignment="1" applyProtection="1">
      <alignment horizontal="center" vertical="center"/>
      <protection hidden="1"/>
    </xf>
    <xf numFmtId="0" fontId="9" fillId="4" borderId="0" xfId="0" applyFont="1" applyFill="1" applyAlignment="1" applyProtection="1">
      <alignment horizontal="right" vertical="center"/>
      <protection hidden="1"/>
    </xf>
    <xf numFmtId="0" fontId="3" fillId="4" borderId="0" xfId="0" applyFont="1" applyFill="1" applyAlignment="1" applyProtection="1">
      <alignment horizontal="center"/>
      <protection hidden="1"/>
    </xf>
    <xf numFmtId="0" fontId="23" fillId="4" borderId="0" xfId="0" applyFont="1" applyFill="1" applyAlignment="1" applyProtection="1">
      <alignment horizontal="left"/>
      <protection hidden="1"/>
    </xf>
    <xf numFmtId="0" fontId="24" fillId="4" borderId="0" xfId="0" applyFont="1" applyFill="1" applyAlignment="1" applyProtection="1">
      <alignment horizontal="center" vertical="center"/>
      <protection hidden="1"/>
    </xf>
    <xf numFmtId="0" fontId="24" fillId="4" borderId="0" xfId="0" applyFont="1" applyFill="1" applyAlignment="1" applyProtection="1">
      <alignment horizontal="right" vertical="center"/>
      <protection hidden="1"/>
    </xf>
    <xf numFmtId="164" fontId="24" fillId="4" borderId="0" xfId="1" applyFont="1" applyFill="1" applyAlignment="1" applyProtection="1">
      <alignment horizontal="right" vertical="center"/>
      <protection hidden="1"/>
    </xf>
    <xf numFmtId="164" fontId="24" fillId="4" borderId="0" xfId="1" applyFont="1" applyFill="1" applyAlignment="1" applyProtection="1">
      <alignment vertical="center"/>
      <protection hidden="1"/>
    </xf>
    <xf numFmtId="0" fontId="3" fillId="4"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4" borderId="0" xfId="0" applyFont="1" applyFill="1" applyAlignment="1" applyProtection="1">
      <alignment horizontal="left" vertical="center"/>
      <protection hidden="1"/>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8" fillId="4" borderId="0" xfId="0" applyFont="1" applyFill="1" applyAlignment="1" applyProtection="1">
      <alignment vertical="center"/>
      <protection hidden="1"/>
    </xf>
    <xf numFmtId="164" fontId="8" fillId="2" borderId="0" xfId="1" applyFont="1" applyFill="1" applyAlignment="1" applyProtection="1">
      <alignment vertical="center"/>
      <protection hidden="1"/>
    </xf>
    <xf numFmtId="0" fontId="3"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164" fontId="8" fillId="0" borderId="0" xfId="1" applyFont="1" applyFill="1" applyAlignment="1" applyProtection="1">
      <alignment vertical="center"/>
      <protection hidden="1"/>
    </xf>
    <xf numFmtId="0" fontId="8" fillId="4" borderId="0" xfId="0" applyFont="1" applyFill="1" applyAlignment="1" applyProtection="1">
      <alignment horizontal="center" vertical="center"/>
      <protection hidden="1"/>
    </xf>
    <xf numFmtId="0" fontId="25" fillId="4" borderId="0" xfId="0" applyFont="1" applyFill="1" applyAlignment="1" applyProtection="1">
      <alignment horizontal="left" vertical="center"/>
      <protection hidden="1"/>
    </xf>
    <xf numFmtId="0" fontId="24" fillId="4" borderId="0" xfId="0" applyFont="1" applyFill="1" applyAlignment="1" applyProtection="1">
      <alignment vertical="center"/>
      <protection hidden="1"/>
    </xf>
    <xf numFmtId="0" fontId="26" fillId="4" borderId="0" xfId="0" applyFont="1" applyFill="1" applyAlignment="1" applyProtection="1">
      <alignment horizontal="left" vertical="center"/>
      <protection hidden="1"/>
    </xf>
    <xf numFmtId="0" fontId="26" fillId="4" borderId="0" xfId="0" applyFont="1" applyFill="1" applyAlignment="1" applyProtection="1">
      <alignment horizontal="left" vertical="center" wrapText="1"/>
      <protection hidden="1"/>
    </xf>
    <xf numFmtId="0" fontId="34" fillId="0" borderId="0" xfId="0" applyFont="1" applyAlignment="1" applyProtection="1">
      <alignment vertical="center"/>
      <protection hidden="1"/>
    </xf>
    <xf numFmtId="0" fontId="3" fillId="4" borderId="0" xfId="0" applyFont="1" applyFill="1" applyAlignment="1" applyProtection="1">
      <alignment vertical="center"/>
      <protection hidden="1"/>
    </xf>
    <xf numFmtId="164" fontId="26" fillId="4" borderId="0" xfId="0" applyNumberFormat="1" applyFont="1" applyFill="1" applyAlignment="1" applyProtection="1">
      <alignment horizontal="left" vertical="center" wrapText="1"/>
      <protection hidden="1"/>
    </xf>
    <xf numFmtId="0" fontId="34" fillId="4" borderId="0" xfId="0" applyFont="1" applyFill="1" applyAlignment="1" applyProtection="1">
      <alignment vertical="center"/>
      <protection hidden="1"/>
    </xf>
    <xf numFmtId="0" fontId="11" fillId="4" borderId="0" xfId="0" applyFont="1" applyFill="1" applyAlignment="1" applyProtection="1">
      <alignment horizontal="left"/>
      <protection hidden="1"/>
    </xf>
    <xf numFmtId="0" fontId="11" fillId="4" borderId="0" xfId="0" applyFont="1" applyFill="1" applyProtection="1">
      <protection hidden="1"/>
    </xf>
    <xf numFmtId="0" fontId="28" fillId="4" borderId="0" xfId="0" applyFont="1" applyFill="1" applyAlignment="1" applyProtection="1">
      <alignment vertical="center"/>
      <protection hidden="1"/>
    </xf>
    <xf numFmtId="0" fontId="11" fillId="4" borderId="5" xfId="0" applyFont="1" applyFill="1" applyBorder="1" applyAlignment="1" applyProtection="1">
      <alignment horizontal="right" vertical="center"/>
      <protection hidden="1"/>
    </xf>
    <xf numFmtId="164" fontId="51" fillId="17" borderId="5" xfId="1" applyFont="1" applyFill="1" applyBorder="1" applyAlignment="1" applyProtection="1">
      <alignment vertical="center"/>
      <protection hidden="1"/>
    </xf>
    <xf numFmtId="0" fontId="30" fillId="4" borderId="2" xfId="0" applyFont="1" applyFill="1" applyBorder="1" applyAlignment="1" applyProtection="1">
      <alignment horizontal="left" vertical="center"/>
      <protection hidden="1"/>
    </xf>
    <xf numFmtId="0" fontId="3" fillId="4" borderId="2" xfId="0" applyFont="1" applyFill="1" applyBorder="1" applyProtection="1">
      <protection hidden="1"/>
    </xf>
    <xf numFmtId="0" fontId="3" fillId="0" borderId="2" xfId="0" applyFont="1" applyBorder="1" applyProtection="1">
      <protection hidden="1"/>
    </xf>
    <xf numFmtId="0" fontId="35" fillId="0" borderId="0" xfId="0" applyFont="1" applyProtection="1">
      <protection hidden="1"/>
    </xf>
    <xf numFmtId="0" fontId="30" fillId="4" borderId="0" xfId="0" applyFont="1" applyFill="1" applyAlignment="1" applyProtection="1">
      <alignment horizontal="left" vertical="center"/>
      <protection hidden="1"/>
    </xf>
    <xf numFmtId="0" fontId="3" fillId="4" borderId="15" xfId="0" applyFont="1" applyFill="1" applyBorder="1" applyProtection="1">
      <protection hidden="1"/>
    </xf>
    <xf numFmtId="164" fontId="34" fillId="4" borderId="0" xfId="0" applyNumberFormat="1" applyFont="1" applyFill="1" applyAlignment="1" applyProtection="1">
      <alignment vertical="center" wrapText="1"/>
      <protection hidden="1"/>
    </xf>
    <xf numFmtId="0" fontId="35" fillId="4" borderId="0" xfId="0" applyFont="1" applyFill="1" applyProtection="1">
      <protection hidden="1"/>
    </xf>
    <xf numFmtId="0" fontId="36" fillId="4" borderId="0" xfId="0" applyFont="1" applyFill="1" applyAlignment="1" applyProtection="1">
      <alignment horizontal="left" vertical="center"/>
      <protection hidden="1"/>
    </xf>
    <xf numFmtId="0" fontId="7" fillId="4" borderId="0" xfId="3" applyFill="1" applyAlignment="1" applyProtection="1">
      <alignment horizontal="left" vertical="center"/>
      <protection hidden="1"/>
    </xf>
    <xf numFmtId="0" fontId="45" fillId="4" borderId="0" xfId="0" applyFont="1" applyFill="1" applyAlignment="1" applyProtection="1">
      <alignment horizontal="left" vertical="center"/>
      <protection locked="0"/>
    </xf>
    <xf numFmtId="0" fontId="4" fillId="0" borderId="0" xfId="0" applyFont="1" applyAlignment="1" applyProtection="1">
      <alignment horizontal="center"/>
      <protection hidden="1"/>
    </xf>
    <xf numFmtId="165" fontId="4" fillId="0" borderId="0" xfId="0" applyNumberFormat="1" applyFont="1" applyAlignment="1" applyProtection="1">
      <alignment horizontal="left"/>
      <protection hidden="1"/>
    </xf>
    <xf numFmtId="0" fontId="4" fillId="4" borderId="0" xfId="0" applyFont="1" applyFill="1" applyProtection="1">
      <protection hidden="1"/>
    </xf>
    <xf numFmtId="0" fontId="19" fillId="4" borderId="0" xfId="3" applyFont="1" applyFill="1" applyProtection="1">
      <protection hidden="1"/>
    </xf>
    <xf numFmtId="0" fontId="4" fillId="0" borderId="0" xfId="0" applyFont="1" applyProtection="1">
      <protection hidden="1"/>
    </xf>
    <xf numFmtId="0" fontId="19" fillId="4" borderId="0" xfId="3"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29" fillId="0" borderId="0" xfId="0" applyFont="1" applyProtection="1">
      <protection hidden="1"/>
    </xf>
    <xf numFmtId="0" fontId="4" fillId="0" borderId="0" xfId="0" applyFont="1" applyAlignment="1" applyProtection="1">
      <alignment horizontal="left"/>
      <protection hidden="1"/>
    </xf>
    <xf numFmtId="165" fontId="4" fillId="0" borderId="0" xfId="0" applyNumberFormat="1" applyFont="1" applyProtection="1">
      <protection hidden="1"/>
    </xf>
    <xf numFmtId="0" fontId="9" fillId="14" borderId="0" xfId="0" applyFont="1" applyFill="1" applyAlignment="1" applyProtection="1">
      <alignment vertical="center"/>
      <protection hidden="1"/>
    </xf>
    <xf numFmtId="0" fontId="9" fillId="14" borderId="0" xfId="0" applyFont="1" applyFill="1" applyAlignment="1" applyProtection="1">
      <alignment horizontal="center" vertical="center"/>
      <protection hidden="1"/>
    </xf>
    <xf numFmtId="164" fontId="9" fillId="14" borderId="0" xfId="1"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4" fillId="4" borderId="0" xfId="0" applyFont="1" applyFill="1" applyAlignment="1" applyProtection="1">
      <alignment horizontal="center"/>
      <protection hidden="1"/>
    </xf>
    <xf numFmtId="0" fontId="24" fillId="0" borderId="0" xfId="0" applyFont="1" applyAlignment="1" applyProtection="1">
      <alignment horizontal="right" vertical="center"/>
      <protection hidden="1"/>
    </xf>
    <xf numFmtId="0" fontId="8" fillId="4" borderId="0" xfId="0" applyFont="1" applyFill="1" applyAlignment="1" applyProtection="1">
      <alignment horizontal="left" vertical="center" wrapText="1"/>
      <protection hidden="1"/>
    </xf>
    <xf numFmtId="0" fontId="8" fillId="4" borderId="0" xfId="0" applyFont="1" applyFill="1" applyAlignment="1" applyProtection="1">
      <alignment horizontal="right" vertical="center"/>
      <protection hidden="1"/>
    </xf>
    <xf numFmtId="164" fontId="8" fillId="4" borderId="0" xfId="1" applyFont="1" applyFill="1" applyAlignment="1" applyProtection="1">
      <alignment horizontal="right" vertical="center"/>
      <protection hidden="1"/>
    </xf>
    <xf numFmtId="0" fontId="8" fillId="0" borderId="0" xfId="0" applyFont="1" applyAlignment="1" applyProtection="1">
      <alignment horizontal="right" vertical="center"/>
      <protection hidden="1"/>
    </xf>
    <xf numFmtId="164" fontId="8" fillId="2" borderId="0" xfId="0" applyNumberFormat="1" applyFont="1" applyFill="1" applyAlignment="1" applyProtection="1">
      <alignment vertical="center"/>
      <protection hidden="1"/>
    </xf>
    <xf numFmtId="0" fontId="25" fillId="15" borderId="0" xfId="0" applyFont="1" applyFill="1" applyAlignment="1" applyProtection="1">
      <alignment horizontal="left" vertical="center"/>
      <protection hidden="1"/>
    </xf>
    <xf numFmtId="0" fontId="24" fillId="15" borderId="0" xfId="0" applyFont="1" applyFill="1" applyAlignment="1" applyProtection="1">
      <alignment vertical="center"/>
      <protection hidden="1"/>
    </xf>
    <xf numFmtId="0" fontId="24" fillId="0" borderId="0" xfId="0" applyFont="1" applyAlignment="1" applyProtection="1">
      <alignment vertical="center"/>
      <protection hidden="1"/>
    </xf>
    <xf numFmtId="164" fontId="11" fillId="2" borderId="12" xfId="1" applyFont="1" applyFill="1" applyBorder="1" applyAlignment="1" applyProtection="1">
      <alignment vertical="center"/>
      <protection hidden="1"/>
    </xf>
    <xf numFmtId="0" fontId="10" fillId="4" borderId="0" xfId="0" applyFont="1" applyFill="1" applyAlignment="1" applyProtection="1">
      <alignment horizontal="left" vertical="center"/>
      <protection hidden="1"/>
    </xf>
    <xf numFmtId="0" fontId="10" fillId="0" borderId="0" xfId="0" applyFont="1" applyAlignment="1" applyProtection="1">
      <alignment vertical="center"/>
      <protection hidden="1"/>
    </xf>
    <xf numFmtId="0" fontId="10" fillId="4" borderId="0" xfId="0" applyFont="1" applyFill="1" applyAlignment="1" applyProtection="1">
      <alignment vertical="center"/>
      <protection hidden="1"/>
    </xf>
    <xf numFmtId="164" fontId="11" fillId="8" borderId="0" xfId="1" applyFont="1" applyFill="1" applyAlignment="1" applyProtection="1">
      <alignment vertical="center"/>
      <protection hidden="1"/>
    </xf>
    <xf numFmtId="0" fontId="9" fillId="4" borderId="0" xfId="0" applyFont="1" applyFill="1" applyAlignment="1" applyProtection="1">
      <alignment horizontal="left" vertical="center"/>
      <protection hidden="1"/>
    </xf>
    <xf numFmtId="164" fontId="9" fillId="4" borderId="0" xfId="1" applyFont="1" applyFill="1" applyAlignment="1" applyProtection="1">
      <alignment vertical="center"/>
      <protection hidden="1"/>
    </xf>
    <xf numFmtId="164" fontId="9" fillId="11" borderId="0" xfId="1" applyFont="1" applyFill="1" applyAlignment="1" applyProtection="1">
      <alignment vertical="center"/>
      <protection hidden="1"/>
    </xf>
    <xf numFmtId="0" fontId="11" fillId="0" borderId="0" xfId="0" applyFont="1" applyAlignment="1" applyProtection="1">
      <alignment horizontal="left"/>
      <protection hidden="1"/>
    </xf>
    <xf numFmtId="0" fontId="0" fillId="10" borderId="26" xfId="6" applyFont="1" applyBorder="1" applyAlignment="1" applyProtection="1">
      <protection locked="0"/>
    </xf>
    <xf numFmtId="164" fontId="0" fillId="0" borderId="0" xfId="1" applyFont="1" applyBorder="1" applyAlignment="1" applyProtection="1">
      <protection hidden="1"/>
    </xf>
    <xf numFmtId="164" fontId="0" fillId="0" borderId="0" xfId="1" applyFont="1" applyAlignment="1">
      <alignment horizontal="center"/>
    </xf>
    <xf numFmtId="164" fontId="0" fillId="0" borderId="0" xfId="1" applyFont="1" applyFill="1" applyBorder="1" applyAlignment="1" applyProtection="1">
      <protection hidden="1"/>
    </xf>
    <xf numFmtId="0" fontId="0" fillId="0" borderId="0" xfId="6" applyFont="1" applyFill="1" applyBorder="1" applyAlignment="1" applyProtection="1">
      <protection locked="0"/>
    </xf>
    <xf numFmtId="9" fontId="0" fillId="0" borderId="0" xfId="2" applyFont="1" applyProtection="1"/>
    <xf numFmtId="43" fontId="0" fillId="0" borderId="0" xfId="0" applyNumberFormat="1"/>
    <xf numFmtId="0" fontId="53" fillId="4" borderId="0" xfId="0" applyFont="1" applyFill="1" applyAlignment="1" applyProtection="1">
      <alignment horizontal="right" vertical="center"/>
      <protection hidden="1"/>
    </xf>
    <xf numFmtId="164" fontId="53" fillId="7" borderId="12" xfId="1" applyFont="1" applyFill="1" applyBorder="1" applyAlignment="1" applyProtection="1">
      <alignment vertical="center"/>
      <protection hidden="1"/>
    </xf>
    <xf numFmtId="0" fontId="53" fillId="4" borderId="0" xfId="0" applyFont="1" applyFill="1" applyAlignment="1" applyProtection="1">
      <alignment horizontal="left" vertical="center"/>
      <protection hidden="1"/>
    </xf>
    <xf numFmtId="164" fontId="53" fillId="4" borderId="0" xfId="1" applyFont="1" applyFill="1" applyAlignment="1" applyProtection="1">
      <alignment vertical="center"/>
      <protection hidden="1"/>
    </xf>
    <xf numFmtId="164" fontId="53" fillId="13" borderId="0" xfId="1" applyFont="1" applyFill="1" applyAlignment="1" applyProtection="1">
      <alignment vertical="center"/>
      <protection hidden="1"/>
    </xf>
    <xf numFmtId="0" fontId="54" fillId="4" borderId="0" xfId="0" applyFont="1" applyFill="1"/>
    <xf numFmtId="164" fontId="55" fillId="18" borderId="0" xfId="1" applyFont="1" applyFill="1" applyAlignment="1" applyProtection="1">
      <alignment vertical="center"/>
      <protection hidden="1"/>
    </xf>
    <xf numFmtId="0" fontId="56" fillId="0" borderId="0" xfId="0" applyFont="1" applyProtection="1">
      <protection hidden="1"/>
    </xf>
    <xf numFmtId="4" fontId="51" fillId="12" borderId="0" xfId="0" applyNumberFormat="1" applyFont="1" applyFill="1" applyAlignment="1" applyProtection="1">
      <alignment vertical="center"/>
      <protection hidden="1"/>
    </xf>
    <xf numFmtId="164" fontId="34" fillId="4" borderId="15" xfId="0" applyNumberFormat="1" applyFont="1" applyFill="1" applyBorder="1" applyAlignment="1" applyProtection="1">
      <alignment horizontal="left" vertical="center" wrapText="1"/>
      <protection hidden="1"/>
    </xf>
    <xf numFmtId="0" fontId="47" fillId="15" borderId="0" xfId="3" applyFont="1" applyFill="1" applyAlignment="1">
      <alignment horizontal="center" vertical="center"/>
    </xf>
    <xf numFmtId="9" fontId="57" fillId="0" borderId="0" xfId="2" applyFont="1" applyProtection="1"/>
    <xf numFmtId="0" fontId="58" fillId="19" borderId="27" xfId="0" applyFont="1" applyFill="1" applyBorder="1" applyAlignment="1">
      <alignment horizontal="center"/>
    </xf>
    <xf numFmtId="164" fontId="42" fillId="20" borderId="16" xfId="1" applyFont="1" applyFill="1" applyBorder="1" applyAlignment="1" applyProtection="1">
      <alignment vertical="center"/>
    </xf>
    <xf numFmtId="164" fontId="46" fillId="6" borderId="10" xfId="1" applyFont="1" applyFill="1" applyBorder="1" applyAlignment="1" applyProtection="1">
      <alignment vertical="center"/>
      <protection hidden="1"/>
    </xf>
    <xf numFmtId="164" fontId="42" fillId="6" borderId="18" xfId="1" applyFont="1" applyFill="1" applyBorder="1" applyAlignment="1" applyProtection="1">
      <alignment vertical="center"/>
      <protection hidden="1"/>
    </xf>
    <xf numFmtId="164" fontId="42" fillId="6" borderId="17" xfId="1" applyFont="1" applyFill="1" applyBorder="1" applyAlignment="1" applyProtection="1">
      <alignment vertical="center"/>
      <protection hidden="1"/>
    </xf>
    <xf numFmtId="164" fontId="6" fillId="6" borderId="4" xfId="6" applyNumberFormat="1" applyFont="1" applyFill="1" applyBorder="1" applyAlignment="1" applyProtection="1">
      <alignment vertical="center"/>
      <protection locked="0"/>
    </xf>
    <xf numFmtId="0" fontId="2" fillId="0" borderId="0" xfId="0" applyFont="1" applyAlignment="1">
      <alignment vertical="center"/>
    </xf>
    <xf numFmtId="0" fontId="59" fillId="0" borderId="0" xfId="0" applyFont="1"/>
    <xf numFmtId="0" fontId="2" fillId="0" borderId="0" xfId="0" applyFont="1"/>
    <xf numFmtId="0" fontId="2" fillId="0" borderId="0" xfId="0" applyFont="1" applyAlignment="1">
      <alignment vertical="center" wrapText="1"/>
    </xf>
    <xf numFmtId="0" fontId="60" fillId="0" borderId="0" xfId="0" applyFont="1"/>
    <xf numFmtId="164" fontId="60" fillId="10" borderId="20" xfId="6" applyNumberFormat="1" applyFont="1" applyProtection="1">
      <protection locked="0"/>
    </xf>
    <xf numFmtId="164" fontId="60" fillId="0" borderId="0" xfId="1" applyFont="1" applyProtection="1"/>
    <xf numFmtId="0" fontId="60" fillId="0" borderId="0" xfId="0" applyFont="1" applyAlignment="1">
      <alignment horizontal="center"/>
    </xf>
    <xf numFmtId="164" fontId="60" fillId="0" borderId="0" xfId="1" applyFont="1" applyFill="1" applyProtection="1"/>
    <xf numFmtId="0" fontId="60" fillId="0" borderId="0" xfId="0" applyFont="1" applyAlignment="1">
      <alignment horizontal="left"/>
    </xf>
    <xf numFmtId="0" fontId="60" fillId="0" borderId="0" xfId="0" applyFont="1" applyAlignment="1" applyProtection="1">
      <alignment horizontal="center"/>
      <protection hidden="1"/>
    </xf>
    <xf numFmtId="0" fontId="60" fillId="10" borderId="20" xfId="6" applyFont="1" applyAlignment="1" applyProtection="1">
      <protection locked="0"/>
    </xf>
    <xf numFmtId="0" fontId="60" fillId="0" borderId="0" xfId="0" applyFont="1" applyProtection="1">
      <protection hidden="1"/>
    </xf>
    <xf numFmtId="164" fontId="60" fillId="0" borderId="0" xfId="1" applyFont="1" applyAlignment="1" applyProtection="1">
      <protection hidden="1"/>
    </xf>
    <xf numFmtId="9" fontId="60" fillId="10" borderId="20" xfId="6" applyNumberFormat="1" applyFont="1" applyAlignment="1" applyProtection="1">
      <alignment horizontal="center"/>
      <protection locked="0"/>
    </xf>
    <xf numFmtId="0" fontId="60" fillId="10" borderId="20" xfId="6" applyFont="1" applyAlignment="1" applyProtection="1">
      <alignment horizontal="center"/>
      <protection locked="0"/>
    </xf>
    <xf numFmtId="0" fontId="61" fillId="0" borderId="0" xfId="0" applyFont="1"/>
    <xf numFmtId="0" fontId="62" fillId="0" borderId="0" xfId="3" applyFont="1" applyProtection="1"/>
    <xf numFmtId="0" fontId="1" fillId="0" borderId="0" xfId="0" applyFont="1" applyAlignment="1">
      <alignment vertical="center"/>
    </xf>
    <xf numFmtId="0" fontId="0" fillId="0" borderId="0" xfId="0" applyAlignment="1">
      <alignment horizontal="center"/>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6" fillId="0" borderId="12" xfId="1" applyFont="1" applyBorder="1" applyAlignment="1" applyProtection="1">
      <alignment horizontal="center" vertical="center"/>
    </xf>
    <xf numFmtId="164" fontId="6" fillId="0" borderId="9" xfId="1" applyFont="1" applyBorder="1" applyAlignment="1" applyProtection="1">
      <alignment horizontal="center" vertical="center"/>
    </xf>
    <xf numFmtId="164" fontId="6" fillId="0" borderId="13" xfId="1" applyFont="1" applyBorder="1" applyAlignment="1" applyProtection="1">
      <alignment horizontal="center" vertical="center"/>
    </xf>
    <xf numFmtId="164" fontId="6" fillId="0" borderId="14" xfId="1" applyFont="1" applyBorder="1" applyAlignment="1" applyProtection="1">
      <alignment horizontal="center" vertical="center"/>
    </xf>
    <xf numFmtId="0" fontId="0" fillId="10" borderId="11" xfId="6" applyFont="1" applyBorder="1" applyAlignment="1" applyProtection="1">
      <alignment horizontal="center" vertical="center"/>
      <protection locked="0"/>
    </xf>
    <xf numFmtId="0" fontId="0" fillId="10" borderId="8" xfId="6" applyFont="1" applyBorder="1" applyAlignment="1" applyProtection="1">
      <alignment horizontal="center" vertical="center"/>
      <protection locked="0"/>
    </xf>
    <xf numFmtId="164" fontId="0" fillId="10" borderId="13" xfId="1" applyFont="1" applyFill="1" applyBorder="1" applyAlignment="1" applyProtection="1">
      <alignment horizontal="center" vertical="center"/>
      <protection locked="0"/>
    </xf>
    <xf numFmtId="164" fontId="0" fillId="10" borderId="14" xfId="1" applyFont="1" applyFill="1" applyBorder="1" applyAlignment="1" applyProtection="1">
      <alignment horizontal="center" vertical="center"/>
      <protection locked="0"/>
    </xf>
    <xf numFmtId="0" fontId="43" fillId="0" borderId="0" xfId="3" applyFont="1" applyAlignment="1">
      <alignment horizontal="left" vertical="center" wrapText="1"/>
    </xf>
    <xf numFmtId="165" fontId="3" fillId="0" borderId="0" xfId="0" applyNumberFormat="1" applyFont="1" applyAlignment="1">
      <alignment horizontal="right"/>
    </xf>
    <xf numFmtId="0" fontId="32" fillId="0" borderId="0" xfId="0" applyFont="1" applyAlignment="1">
      <alignment horizontal="left" vertical="top" wrapText="1"/>
    </xf>
    <xf numFmtId="0" fontId="3" fillId="0" borderId="0" xfId="0" applyFont="1" applyAlignment="1">
      <alignment horizontal="right"/>
    </xf>
    <xf numFmtId="0" fontId="40" fillId="0" borderId="0" xfId="0" applyFont="1" applyAlignment="1">
      <alignment horizontal="left"/>
    </xf>
    <xf numFmtId="0" fontId="44" fillId="0" borderId="0" xfId="3" applyFont="1" applyAlignment="1">
      <alignment horizontal="left" vertical="center" wrapText="1"/>
    </xf>
    <xf numFmtId="0" fontId="19" fillId="4" borderId="0" xfId="3" applyFont="1" applyFill="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50" fillId="0" borderId="0" xfId="0" applyFont="1" applyAlignment="1" applyProtection="1">
      <alignment horizontal="center"/>
      <protection hidden="1"/>
    </xf>
    <xf numFmtId="164" fontId="3" fillId="16" borderId="0" xfId="0" applyNumberFormat="1" applyFont="1" applyFill="1" applyAlignment="1" applyProtection="1">
      <alignment horizontal="center" vertical="center"/>
      <protection hidden="1"/>
    </xf>
    <xf numFmtId="0" fontId="37" fillId="0" borderId="0" xfId="0" applyFont="1" applyAlignment="1">
      <alignment horizontal="left" vertical="center"/>
    </xf>
    <xf numFmtId="0" fontId="38" fillId="4" borderId="0" xfId="0" applyFont="1" applyFill="1" applyAlignment="1">
      <alignment horizontal="right" vertical="center" wrapText="1"/>
    </xf>
    <xf numFmtId="0" fontId="38" fillId="4" borderId="0" xfId="0" applyFont="1" applyFill="1" applyAlignment="1">
      <alignment horizontal="right" vertical="center"/>
    </xf>
    <xf numFmtId="0" fontId="3" fillId="16" borderId="0" xfId="0" applyFont="1" applyFill="1" applyAlignment="1" applyProtection="1">
      <alignment horizontal="center" vertical="center"/>
      <protection hidden="1"/>
    </xf>
    <xf numFmtId="0" fontId="53" fillId="7" borderId="12" xfId="0" applyFont="1" applyFill="1" applyBorder="1" applyAlignment="1" applyProtection="1">
      <alignment horizontal="left" vertical="center"/>
      <protection hidden="1"/>
    </xf>
    <xf numFmtId="0" fontId="55" fillId="18" borderId="0" xfId="0" applyFont="1" applyFill="1" applyAlignment="1" applyProtection="1">
      <alignment horizontal="left" vertical="center"/>
      <protection hidden="1"/>
    </xf>
    <xf numFmtId="0" fontId="51" fillId="17" borderId="5" xfId="0" applyFont="1" applyFill="1" applyBorder="1" applyAlignment="1" applyProtection="1">
      <alignment horizontal="left" vertical="center"/>
      <protection hidden="1"/>
    </xf>
    <xf numFmtId="0" fontId="53" fillId="13" borderId="0" xfId="0" applyFont="1" applyFill="1" applyAlignment="1" applyProtection="1">
      <alignment horizontal="left" vertical="center"/>
      <protection hidden="1"/>
    </xf>
    <xf numFmtId="0" fontId="4" fillId="16" borderId="0" xfId="0" applyFont="1" applyFill="1" applyAlignment="1" applyProtection="1">
      <alignment horizontal="center" vertical="center"/>
      <protection hidden="1"/>
    </xf>
    <xf numFmtId="0" fontId="51" fillId="12" borderId="0" xfId="0" applyFont="1" applyFill="1" applyAlignment="1" applyProtection="1">
      <alignment horizontal="left" vertical="center"/>
      <protection hidden="1"/>
    </xf>
    <xf numFmtId="164" fontId="4" fillId="16" borderId="0" xfId="0" applyNumberFormat="1" applyFont="1" applyFill="1" applyAlignment="1" applyProtection="1">
      <alignment horizontal="center" vertical="center"/>
      <protection hidden="1"/>
    </xf>
    <xf numFmtId="0" fontId="27" fillId="4" borderId="0" xfId="0" applyFont="1" applyFill="1" applyAlignment="1" applyProtection="1">
      <alignment horizontal="left" vertical="center" wrapText="1"/>
      <protection locked="0"/>
    </xf>
    <xf numFmtId="0" fontId="9" fillId="11" borderId="0" xfId="0" applyFont="1" applyFill="1" applyAlignment="1" applyProtection="1">
      <alignment horizontal="left" vertical="center"/>
      <protection hidden="1"/>
    </xf>
    <xf numFmtId="0" fontId="11" fillId="2" borderId="12" xfId="0" applyFont="1" applyFill="1" applyBorder="1" applyAlignment="1" applyProtection="1">
      <alignment horizontal="left" vertical="center"/>
      <protection hidden="1"/>
    </xf>
    <xf numFmtId="0" fontId="11" fillId="8" borderId="0" xfId="0" applyFont="1" applyFill="1" applyAlignment="1" applyProtection="1">
      <alignment horizontal="left" vertical="center"/>
      <protection hidden="1"/>
    </xf>
    <xf numFmtId="0" fontId="12" fillId="0" borderId="0" xfId="4" applyFont="1" applyAlignment="1">
      <alignment horizontal="left" vertical="center" wrapText="1"/>
    </xf>
    <xf numFmtId="0" fontId="42" fillId="4" borderId="0" xfId="4" applyFont="1" applyFill="1" applyAlignment="1">
      <alignment horizontal="left" vertical="center"/>
    </xf>
    <xf numFmtId="0" fontId="42" fillId="4" borderId="0" xfId="4" applyFont="1" applyFill="1" applyAlignment="1">
      <alignment horizontal="left" vertical="center" wrapText="1"/>
    </xf>
    <xf numFmtId="0" fontId="49" fillId="0" borderId="0" xfId="0" applyFont="1" applyAlignment="1">
      <alignment horizontal="center"/>
    </xf>
    <xf numFmtId="0" fontId="3" fillId="16" borderId="0" xfId="0" applyFont="1" applyFill="1" applyAlignment="1">
      <alignment horizontal="center" vertical="center"/>
    </xf>
    <xf numFmtId="0" fontId="8" fillId="4" borderId="0" xfId="4" applyFont="1" applyFill="1" applyAlignment="1">
      <alignment horizontal="center" vertical="top"/>
    </xf>
    <xf numFmtId="0" fontId="48" fillId="4" borderId="0" xfId="4" applyFont="1" applyFill="1" applyAlignment="1">
      <alignment horizontal="left" vertical="center"/>
    </xf>
    <xf numFmtId="0" fontId="8" fillId="4" borderId="0" xfId="4" applyFont="1" applyFill="1" applyAlignment="1">
      <alignment horizontal="left"/>
    </xf>
    <xf numFmtId="164" fontId="3" fillId="16" borderId="0" xfId="0" applyNumberFormat="1" applyFont="1" applyFill="1" applyAlignment="1">
      <alignment horizontal="center" vertical="center"/>
    </xf>
  </cellXfs>
  <cellStyles count="7">
    <cellStyle name="Comma" xfId="1" builtinId="3"/>
    <cellStyle name="Hyperlink" xfId="3" builtinId="8"/>
    <cellStyle name="Normal" xfId="0" builtinId="0"/>
    <cellStyle name="Normal 2" xfId="5"/>
    <cellStyle name="Normal 3" xfId="4"/>
    <cellStyle name="Note" xfId="6" builtinId="10" customBuiltin="1"/>
    <cellStyle name="Percent" xfId="2" builtinId="5"/>
  </cellStyles>
  <dxfs count="12">
    <dxf>
      <alignment vertical="bottom" textRotation="0" wrapText="0" indent="0" justifyLastLine="0" shrinkToFit="0" readingOrder="0"/>
      <protection locked="1" hidden="1"/>
    </dxf>
    <dxf>
      <alignment horizontal="center" vertical="bottom" textRotation="0" wrapText="0" indent="0" justifyLastLine="0" shrinkToFit="0" readingOrder="0"/>
      <protection locked="0" hidden="0"/>
    </dxf>
    <dxf>
      <alignment vertical="bottom" textRotation="0" wrapText="0" indent="0" justifyLastLine="0" shrinkToFit="0" readingOrder="0"/>
      <protection locked="1" hidden="1"/>
    </dxf>
    <dxf>
      <alignment horizontal="center" vertical="bottom" textRotation="0" wrapText="0" indent="0" justifyLastLine="0" shrinkToFit="0" readingOrder="0"/>
      <protection locked="0" hidden="0"/>
    </dxf>
    <dxf>
      <numFmt numFmtId="164" formatCode="_(* #,##0.00_);_(* \(#,##0.00\);_(* &quot;-&quot;??_);_(@_)"/>
      <alignment vertical="bottom" textRotation="0" wrapText="0" indent="0" justifyLastLine="0" shrinkToFit="0" readingOrder="0"/>
      <protection locked="1" hidden="1"/>
    </dxf>
    <dxf>
      <numFmt numFmtId="0" formatCode="General"/>
      <alignment vertical="bottom" textRotation="0" wrapText="0" indent="0" justifyLastLine="0" shrinkToFit="0" readingOrder="0"/>
      <protection locked="1" hidden="0"/>
    </dxf>
    <dxf>
      <alignment vertical="bottom" textRotation="0" wrapText="0" indent="0" justifyLastLine="0" shrinkToFit="0" readingOrder="0"/>
      <protection locked="0" hidden="0"/>
    </dxf>
    <dxf>
      <alignment horizontal="center" vertical="bottom" textRotation="0" wrapText="0" indent="0" justifyLastLine="0" shrinkToFit="0" readingOrder="0"/>
      <protection locked="1" hidden="1"/>
    </dxf>
    <dxf>
      <alignment vertical="bottom" textRotation="0" wrapText="0" indent="0" justifyLastLine="0" shrinkToFit="0" readingOrder="0"/>
      <protection locked="1" hidden="0"/>
    </dxf>
    <dxf>
      <protection locked="1" hidden="0"/>
    </dxf>
    <dxf>
      <numFmt numFmtId="164" formatCode="_(* #,##0.00_);_(* \(#,##0.00\);_(* &quot;-&quot;??_);_(@_)"/>
    </dxf>
    <dxf>
      <alignment horizontal="center" vertical="bottom" textRotation="0" wrapText="0" indent="0" justifyLastLine="0" shrinkToFit="0" readingOrder="0"/>
    </dxf>
  </dxfs>
  <tableStyles count="0" defaultTableStyle="TableStyleMedium2" defaultPivotStyle="PivotStyleLight16"/>
  <colors>
    <mruColors>
      <color rgb="FFD8E719"/>
      <color rgb="FF996633"/>
      <color rgb="FFE8C02C"/>
      <color rgb="FFE9862A"/>
      <color rgb="FFF8DE6E"/>
      <color rgb="FF008000"/>
      <color rgb="FFDC7426"/>
      <color rgb="FFCB5F27"/>
      <color rgb="FFF68F30"/>
      <color rgb="FFF68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123825</xdr:rowOff>
        </xdr:from>
        <xdr:to>
          <xdr:col>0</xdr:col>
          <xdr:colOff>123825</xdr:colOff>
          <xdr:row>2</xdr:row>
          <xdr:rowOff>133350</xdr:rowOff>
        </xdr:to>
        <xdr:sp macro="" textlink="">
          <xdr:nvSpPr>
            <xdr:cNvPr id="3079" name="TempCombo" hidden="1">
              <a:extLst>
                <a:ext uri="{63B3BB69-23CF-44E3-9099-C40C66FF867C}">
                  <a14:compatExt spid="_x0000_s3079"/>
                </a:ext>
                <a:ext uri="{FF2B5EF4-FFF2-40B4-BE49-F238E27FC236}">
                  <a16:creationId xmlns=""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171451</xdr:colOff>
      <xdr:row>11</xdr:row>
      <xdr:rowOff>1290634</xdr:rowOff>
    </xdr:from>
    <xdr:to>
      <xdr:col>2</xdr:col>
      <xdr:colOff>1798638</xdr:colOff>
      <xdr:row>11</xdr:row>
      <xdr:rowOff>1576384</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2038351" y="15178084"/>
          <a:ext cx="162718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d-ID" sz="1100">
              <a:solidFill>
                <a:schemeClr val="bg1"/>
              </a:solidFill>
              <a:effectLst/>
              <a:latin typeface="OldSansBlack" panose="02000603040000020004" pitchFamily="2" charset="0"/>
              <a:ea typeface="OldSansBlack" panose="02000603040000020004" pitchFamily="2" charset="0"/>
              <a:cs typeface="OldSansBlack" panose="02000603040000020004" pitchFamily="2" charset="0"/>
            </a:rPr>
            <a:t>ITEM DESCRIPTION</a:t>
          </a:r>
          <a:endParaRPr lang="id-ID" sz="1100">
            <a:solidFill>
              <a:schemeClr val="bg1"/>
            </a:solidFill>
          </a:endParaRPr>
        </a:p>
      </xdr:txBody>
    </xdr:sp>
    <xdr:clientData/>
  </xdr:twoCellAnchor>
  <xdr:twoCellAnchor>
    <xdr:from>
      <xdr:col>10</xdr:col>
      <xdr:colOff>88902</xdr:colOff>
      <xdr:row>11</xdr:row>
      <xdr:rowOff>1287459</xdr:rowOff>
    </xdr:from>
    <xdr:to>
      <xdr:col>10</xdr:col>
      <xdr:colOff>1209676</xdr:colOff>
      <xdr:row>11</xdr:row>
      <xdr:rowOff>1573209</xdr:rowOff>
    </xdr:to>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a:off x="10414002" y="15174909"/>
          <a:ext cx="112077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100">
              <a:solidFill>
                <a:schemeClr val="bg1"/>
              </a:solidFill>
              <a:effectLst/>
              <a:latin typeface="OldSansBlack" panose="02000603040000020004" pitchFamily="2" charset="0"/>
              <a:ea typeface="OldSansBlack" panose="02000603040000020004" pitchFamily="2" charset="0"/>
              <a:cs typeface="OldSansBlack" panose="02000603040000020004" pitchFamily="2" charset="0"/>
            </a:rPr>
            <a:t>TOTAL</a:t>
          </a:r>
          <a:endParaRPr lang="id-ID" sz="1100">
            <a:solidFill>
              <a:schemeClr val="bg1"/>
            </a:solidFill>
          </a:endParaRPr>
        </a:p>
      </xdr:txBody>
    </xdr:sp>
    <xdr:clientData/>
  </xdr:twoCellAnchor>
  <xdr:twoCellAnchor>
    <xdr:from>
      <xdr:col>8</xdr:col>
      <xdr:colOff>274641</xdr:colOff>
      <xdr:row>64</xdr:row>
      <xdr:rowOff>0</xdr:rowOff>
    </xdr:from>
    <xdr:to>
      <xdr:col>8</xdr:col>
      <xdr:colOff>1257303</xdr:colOff>
      <xdr:row>64</xdr:row>
      <xdr:rowOff>0</xdr:rowOff>
    </xdr:to>
    <xdr:sp macro="" textlink="">
      <xdr:nvSpPr>
        <xdr:cNvPr id="5" name="TextBox 4">
          <a:extLst>
            <a:ext uri="{FF2B5EF4-FFF2-40B4-BE49-F238E27FC236}">
              <a16:creationId xmlns="" xmlns:a16="http://schemas.microsoft.com/office/drawing/2014/main" id="{00000000-0008-0000-0300-000005000000}"/>
            </a:ext>
          </a:extLst>
        </xdr:cNvPr>
        <xdr:cNvSpPr txBox="1"/>
      </xdr:nvSpPr>
      <xdr:spPr>
        <a:xfrm>
          <a:off x="8942391" y="23383875"/>
          <a:ext cx="9826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985"/>
            </a:lnSpc>
            <a:spcBef>
              <a:spcPts val="440"/>
            </a:spcBef>
            <a:spcAft>
              <a:spcPts val="0"/>
            </a:spcAft>
          </a:pPr>
          <a:r>
            <a:rPr lang="en-US" sz="800">
              <a:solidFill>
                <a:srgbClr val="FFFFFF"/>
              </a:solidFill>
              <a:effectLst/>
              <a:latin typeface="Homizio" panose="02000506000000020004" pitchFamily="2" charset="0"/>
              <a:ea typeface="Homizio" panose="02000506000000020004" pitchFamily="2" charset="0"/>
              <a:cs typeface="Homizio" panose="02000506000000020004" pitchFamily="2" charset="0"/>
            </a:rPr>
            <a:t>Email</a:t>
          </a:r>
          <a:endParaRPr lang="id-ID" sz="800">
            <a:effectLst/>
            <a:latin typeface="Calibri" panose="020F0502020204030204" pitchFamily="34" charset="0"/>
            <a:ea typeface="Calibri" panose="020F0502020204030204" pitchFamily="34" charset="0"/>
            <a:cs typeface="Times New Roman" panose="02020603050405020304" pitchFamily="18" charset="0"/>
          </a:endParaRPr>
        </a:p>
        <a:p>
          <a:pPr algn="l">
            <a:lnSpc>
              <a:spcPts val="875"/>
            </a:lnSpc>
            <a:spcAft>
              <a:spcPts val="0"/>
            </a:spcAft>
          </a:pPr>
          <a:r>
            <a:rPr lang="id-ID" sz="800" u="none" strike="noStrike">
              <a:solidFill>
                <a:srgbClr val="FFFFFF"/>
              </a:solidFill>
              <a:effectLst/>
              <a:latin typeface="OldSansBlack" panose="02000603040000020004" pitchFamily="2" charset="0"/>
              <a:ea typeface="OldSansBlack" panose="02000603040000020004" pitchFamily="2" charset="0"/>
              <a:cs typeface="OldSansBlack" panose="02000603040000020004" pitchFamily="2" charset="0"/>
            </a:rPr>
            <a:t>sumidea.com</a:t>
          </a:r>
          <a:endParaRPr lang="id-ID" sz="8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4</xdr:col>
      <xdr:colOff>2457450</xdr:colOff>
      <xdr:row>3</xdr:row>
      <xdr:rowOff>38100</xdr:rowOff>
    </xdr:from>
    <xdr:to>
      <xdr:col>11</xdr:col>
      <xdr:colOff>121368</xdr:colOff>
      <xdr:row>3</xdr:row>
      <xdr:rowOff>1257300</xdr:rowOff>
    </xdr:to>
    <xdr:pic>
      <xdr:nvPicPr>
        <xdr:cNvPr id="6" name="Picture 5">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1181100"/>
          <a:ext cx="4950543"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171451</xdr:colOff>
      <xdr:row>9</xdr:row>
      <xdr:rowOff>1290634</xdr:rowOff>
    </xdr:from>
    <xdr:to>
      <xdr:col>2</xdr:col>
      <xdr:colOff>1798638</xdr:colOff>
      <xdr:row>9</xdr:row>
      <xdr:rowOff>1576384</xdr:rowOff>
    </xdr:to>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533401" y="18349909"/>
          <a:ext cx="151288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d-ID" sz="1100">
              <a:solidFill>
                <a:schemeClr val="bg1"/>
              </a:solidFill>
              <a:effectLst/>
              <a:latin typeface="OldSansBlack" panose="02000603040000020004" pitchFamily="2" charset="0"/>
              <a:ea typeface="OldSansBlack" panose="02000603040000020004" pitchFamily="2" charset="0"/>
              <a:cs typeface="OldSansBlack" panose="02000603040000020004" pitchFamily="2" charset="0"/>
            </a:rPr>
            <a:t>ITEM DESCRIPTION</a:t>
          </a:r>
          <a:endParaRPr lang="id-ID" sz="1100">
            <a:solidFill>
              <a:schemeClr val="bg1"/>
            </a:solidFill>
          </a:endParaRPr>
        </a:p>
      </xdr:txBody>
    </xdr:sp>
    <xdr:clientData/>
  </xdr:twoCellAnchor>
  <xdr:twoCellAnchor>
    <xdr:from>
      <xdr:col>10</xdr:col>
      <xdr:colOff>88902</xdr:colOff>
      <xdr:row>9</xdr:row>
      <xdr:rowOff>1287459</xdr:rowOff>
    </xdr:from>
    <xdr:to>
      <xdr:col>10</xdr:col>
      <xdr:colOff>1209676</xdr:colOff>
      <xdr:row>9</xdr:row>
      <xdr:rowOff>1573209</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8547102" y="18346734"/>
          <a:ext cx="112077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100">
              <a:solidFill>
                <a:schemeClr val="bg1"/>
              </a:solidFill>
              <a:effectLst/>
              <a:latin typeface="OldSansBlack" panose="02000603040000020004" pitchFamily="2" charset="0"/>
              <a:ea typeface="OldSansBlack" panose="02000603040000020004" pitchFamily="2" charset="0"/>
              <a:cs typeface="OldSansBlack" panose="02000603040000020004" pitchFamily="2" charset="0"/>
            </a:rPr>
            <a:t>TOTAL</a:t>
          </a:r>
          <a:endParaRPr lang="id-ID" sz="1100">
            <a:solidFill>
              <a:schemeClr val="bg1"/>
            </a:solidFill>
          </a:endParaRPr>
        </a:p>
      </xdr:txBody>
    </xdr:sp>
    <xdr:clientData/>
  </xdr:twoCellAnchor>
  <xdr:twoCellAnchor editAs="oneCell">
    <xdr:from>
      <xdr:col>4</xdr:col>
      <xdr:colOff>3910852</xdr:colOff>
      <xdr:row>2</xdr:row>
      <xdr:rowOff>22410</xdr:rowOff>
    </xdr:from>
    <xdr:to>
      <xdr:col>10</xdr:col>
      <xdr:colOff>1286213</xdr:colOff>
      <xdr:row>3</xdr:row>
      <xdr:rowOff>89906</xdr:rowOff>
    </xdr:to>
    <xdr:pic>
      <xdr:nvPicPr>
        <xdr:cNvPr id="5" name="Picture 4">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3881" y="672351"/>
          <a:ext cx="4278185" cy="1053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274641</xdr:colOff>
      <xdr:row>5</xdr:row>
      <xdr:rowOff>1417637</xdr:rowOff>
    </xdr:from>
    <xdr:to>
      <xdr:col>10</xdr:col>
      <xdr:colOff>1257303</xdr:colOff>
      <xdr:row>5</xdr:row>
      <xdr:rowOff>1947862</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8732841" y="2312987"/>
          <a:ext cx="982662" cy="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985"/>
            </a:lnSpc>
            <a:spcBef>
              <a:spcPts val="440"/>
            </a:spcBef>
            <a:spcAft>
              <a:spcPts val="0"/>
            </a:spcAft>
          </a:pPr>
          <a:r>
            <a:rPr lang="en-US" sz="800">
              <a:solidFill>
                <a:srgbClr val="FFFFFF"/>
              </a:solidFill>
              <a:effectLst/>
              <a:latin typeface="Homizio" panose="02000506000000020004" pitchFamily="2" charset="0"/>
              <a:ea typeface="Homizio" panose="02000506000000020004" pitchFamily="2" charset="0"/>
              <a:cs typeface="Homizio" panose="02000506000000020004" pitchFamily="2" charset="0"/>
            </a:rPr>
            <a:t>Email</a:t>
          </a:r>
          <a:endParaRPr lang="id-ID" sz="800">
            <a:effectLst/>
            <a:latin typeface="Calibri" panose="020F0502020204030204" pitchFamily="34" charset="0"/>
            <a:ea typeface="Calibri" panose="020F0502020204030204" pitchFamily="34" charset="0"/>
            <a:cs typeface="Times New Roman" panose="02020603050405020304" pitchFamily="18" charset="0"/>
          </a:endParaRPr>
        </a:p>
        <a:p>
          <a:pPr algn="l">
            <a:lnSpc>
              <a:spcPts val="875"/>
            </a:lnSpc>
            <a:spcAft>
              <a:spcPts val="0"/>
            </a:spcAft>
          </a:pPr>
          <a:r>
            <a:rPr lang="id-ID" sz="800" u="none" strike="noStrike">
              <a:solidFill>
                <a:srgbClr val="FFFFFF"/>
              </a:solidFill>
              <a:effectLst/>
              <a:latin typeface="OldSansBlack" panose="02000603040000020004" pitchFamily="2" charset="0"/>
              <a:ea typeface="OldSansBlack" panose="02000603040000020004" pitchFamily="2" charset="0"/>
              <a:cs typeface="OldSansBlack" panose="02000603040000020004" pitchFamily="2" charset="0"/>
            </a:rPr>
            <a:t>sumidea.com</a:t>
          </a:r>
          <a:endParaRPr lang="id-ID" sz="8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171451</xdr:colOff>
      <xdr:row>10</xdr:row>
      <xdr:rowOff>1290634</xdr:rowOff>
    </xdr:from>
    <xdr:to>
      <xdr:col>2</xdr:col>
      <xdr:colOff>1798638</xdr:colOff>
      <xdr:row>10</xdr:row>
      <xdr:rowOff>1576384</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533401" y="4605334"/>
          <a:ext cx="151288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d-ID" sz="1100">
              <a:solidFill>
                <a:schemeClr val="bg1"/>
              </a:solidFill>
              <a:effectLst/>
              <a:latin typeface="OldSansBlack" panose="02000603040000020004" pitchFamily="2" charset="0"/>
              <a:ea typeface="OldSansBlack" panose="02000603040000020004" pitchFamily="2" charset="0"/>
              <a:cs typeface="OldSansBlack" panose="02000603040000020004" pitchFamily="2" charset="0"/>
            </a:rPr>
            <a:t>ITEM DESCRIPTION</a:t>
          </a:r>
          <a:endParaRPr lang="id-ID" sz="1100">
            <a:solidFill>
              <a:schemeClr val="bg1"/>
            </a:solidFill>
          </a:endParaRPr>
        </a:p>
      </xdr:txBody>
    </xdr:sp>
    <xdr:clientData/>
  </xdr:twoCellAnchor>
  <xdr:twoCellAnchor editAs="oneCell">
    <xdr:from>
      <xdr:col>4</xdr:col>
      <xdr:colOff>2752725</xdr:colOff>
      <xdr:row>2</xdr:row>
      <xdr:rowOff>19051</xdr:rowOff>
    </xdr:from>
    <xdr:to>
      <xdr:col>10</xdr:col>
      <xdr:colOff>1085074</xdr:colOff>
      <xdr:row>3</xdr:row>
      <xdr:rowOff>86348</xdr:rowOff>
    </xdr:to>
    <xdr:pic>
      <xdr:nvPicPr>
        <xdr:cNvPr id="5" name="Picture 4">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0" y="733426"/>
          <a:ext cx="4256899" cy="1048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B2:F4991" totalsRowShown="0">
  <autoFilter ref="B2:F4991"/>
  <tableColumns count="5">
    <tableColumn id="1" name="Item"/>
    <tableColumn id="2" name="Description"/>
    <tableColumn id="4" name="Currency" dataDxfId="11"/>
    <tableColumn id="5" name="Price PP" dataDxfId="10" dataCellStyle="Comma"/>
    <tableColumn id="6" name="Category"/>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7:I502" totalsRowShown="0" headerRowDxfId="9" dataDxfId="8">
  <autoFilter ref="B7:I502"/>
  <tableColumns count="8">
    <tableColumn id="1" name="No" dataDxfId="7">
      <calculatedColumnFormula>IFERROR(IF(C8&lt;&gt;"",B8+1,""),"")</calculatedColumnFormula>
    </tableColumn>
    <tableColumn id="2" name="ITEM" dataDxfId="6" dataCellStyle="Note"/>
    <tableColumn id="3" name="Description" dataDxfId="5">
      <calculatedColumnFormula>IFERROR(VLOOKUP(Table2[[#This Row],[ITEM]],Table3[],2,0),"")</calculatedColumnFormula>
    </tableColumn>
    <tableColumn id="4" name="Unit Cost" dataDxfId="4" dataCellStyle="Comma">
      <calculatedColumnFormula>IFERROR(VLOOKUP(Table2[[#This Row],[ITEM]],Table3[],4,0),"")</calculatedColumnFormula>
    </tableColumn>
    <tableColumn id="5" name="GST" dataDxfId="3" dataCellStyle="Note"/>
    <tableColumn id="6" name="Net Selling" dataDxfId="2" dataCellStyle="Comma">
      <calculatedColumnFormula>IFERROR(Table2[[#This Row],[Unit Cost]]+Table2[[#This Row],[Unit Cost]]*Table2[[#This Row],[GST]],"")</calculatedColumnFormula>
    </tableColumn>
    <tableColumn id="7" name="Qty" dataDxfId="1" dataCellStyle="Note"/>
    <tableColumn id="8" name="Amount" dataDxfId="0" dataCellStyle="Comma">
      <calculatedColumnFormula>IFERROR(Table2[[#This Row],[Net Selling]]*Table2[[#This Row],[Qty]],"")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ellodeliciousnz@gmail.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F4991"/>
  <sheetViews>
    <sheetView tabSelected="1" workbookViewId="0">
      <selection activeCell="B9" sqref="B9"/>
    </sheetView>
  </sheetViews>
  <sheetFormatPr defaultRowHeight="15" x14ac:dyDescent="0.25"/>
  <cols>
    <col min="2" max="2" width="118.7109375" bestFit="1" customWidth="1"/>
    <col min="3" max="3" width="62" customWidth="1"/>
    <col min="4" max="4" width="11.140625" style="2" hidden="1" customWidth="1"/>
    <col min="5" max="5" width="12.7109375" style="2" customWidth="1"/>
    <col min="6" max="6" width="25.140625" customWidth="1"/>
    <col min="9" max="9" width="18.7109375" bestFit="1" customWidth="1"/>
  </cols>
  <sheetData>
    <row r="1" spans="2:6" ht="32.25" customHeight="1" x14ac:dyDescent="0.25">
      <c r="B1">
        <v>1</v>
      </c>
      <c r="C1">
        <v>2</v>
      </c>
      <c r="D1" s="9">
        <v>4</v>
      </c>
      <c r="E1" s="9">
        <v>5</v>
      </c>
      <c r="F1">
        <v>6</v>
      </c>
    </row>
    <row r="2" spans="2:6" x14ac:dyDescent="0.25">
      <c r="B2" t="s">
        <v>5</v>
      </c>
      <c r="C2" t="s">
        <v>0</v>
      </c>
      <c r="D2" t="s">
        <v>39</v>
      </c>
      <c r="E2" t="s">
        <v>89</v>
      </c>
      <c r="F2" t="s">
        <v>36</v>
      </c>
    </row>
    <row r="3" spans="2:6" x14ac:dyDescent="0.25">
      <c r="B3" s="263" t="s">
        <v>91</v>
      </c>
      <c r="C3" t="s">
        <v>100</v>
      </c>
      <c r="D3" s="1" t="s">
        <v>84</v>
      </c>
      <c r="E3" s="2">
        <v>2.7</v>
      </c>
      <c r="F3" t="s">
        <v>75</v>
      </c>
    </row>
    <row r="4" spans="2:6" x14ac:dyDescent="0.25">
      <c r="B4" s="263" t="s">
        <v>92</v>
      </c>
      <c r="C4" t="s">
        <v>100</v>
      </c>
      <c r="D4" s="240" t="s">
        <v>84</v>
      </c>
      <c r="E4" s="2">
        <v>2.7</v>
      </c>
      <c r="F4" t="s">
        <v>75</v>
      </c>
    </row>
    <row r="5" spans="2:6" x14ac:dyDescent="0.25">
      <c r="B5" s="263" t="s">
        <v>93</v>
      </c>
      <c r="C5" t="s">
        <v>100</v>
      </c>
      <c r="D5" s="240" t="s">
        <v>84</v>
      </c>
      <c r="E5" s="2">
        <v>2.7</v>
      </c>
      <c r="F5" t="s">
        <v>75</v>
      </c>
    </row>
    <row r="6" spans="2:6" x14ac:dyDescent="0.25">
      <c r="B6" s="263" t="s">
        <v>94</v>
      </c>
      <c r="C6" t="s">
        <v>101</v>
      </c>
      <c r="D6" s="1"/>
      <c r="E6" s="2">
        <v>2.7</v>
      </c>
      <c r="F6" t="s">
        <v>75</v>
      </c>
    </row>
    <row r="7" spans="2:6" x14ac:dyDescent="0.25">
      <c r="B7" s="263" t="s">
        <v>95</v>
      </c>
      <c r="C7" t="s">
        <v>100</v>
      </c>
      <c r="D7" s="1"/>
      <c r="E7" s="2">
        <v>2.7</v>
      </c>
      <c r="F7" t="s">
        <v>75</v>
      </c>
    </row>
    <row r="8" spans="2:6" x14ac:dyDescent="0.25">
      <c r="B8" s="263" t="s">
        <v>96</v>
      </c>
      <c r="C8" t="s">
        <v>100</v>
      </c>
      <c r="D8" s="1"/>
      <c r="E8" s="2">
        <v>2.7</v>
      </c>
      <c r="F8" t="s">
        <v>75</v>
      </c>
    </row>
    <row r="9" spans="2:6" x14ac:dyDescent="0.25">
      <c r="B9" s="263" t="s">
        <v>97</v>
      </c>
      <c r="C9" t="s">
        <v>100</v>
      </c>
      <c r="D9" s="1"/>
      <c r="E9" s="2">
        <v>2.7</v>
      </c>
      <c r="F9" t="s">
        <v>75</v>
      </c>
    </row>
    <row r="10" spans="2:6" x14ac:dyDescent="0.25">
      <c r="B10" s="263" t="s">
        <v>98</v>
      </c>
      <c r="C10" t="s">
        <v>100</v>
      </c>
      <c r="D10" s="1"/>
      <c r="E10" s="2">
        <v>2.7</v>
      </c>
      <c r="F10" t="s">
        <v>75</v>
      </c>
    </row>
    <row r="11" spans="2:6" x14ac:dyDescent="0.25">
      <c r="B11" s="263" t="s">
        <v>99</v>
      </c>
      <c r="C11" t="s">
        <v>100</v>
      </c>
      <c r="D11" s="1"/>
      <c r="E11" s="2">
        <v>2.7</v>
      </c>
      <c r="F11" t="s">
        <v>75</v>
      </c>
    </row>
    <row r="12" spans="2:6" x14ac:dyDescent="0.25">
      <c r="B12" s="263" t="s">
        <v>102</v>
      </c>
      <c r="C12" t="s">
        <v>100</v>
      </c>
      <c r="D12" s="1"/>
      <c r="E12" s="2">
        <v>2.7</v>
      </c>
      <c r="F12" t="s">
        <v>90</v>
      </c>
    </row>
    <row r="13" spans="2:6" x14ac:dyDescent="0.25">
      <c r="B13" s="263" t="s">
        <v>103</v>
      </c>
      <c r="C13" t="s">
        <v>100</v>
      </c>
      <c r="D13" s="1"/>
      <c r="E13" s="2">
        <v>2.7</v>
      </c>
      <c r="F13" t="s">
        <v>90</v>
      </c>
    </row>
    <row r="14" spans="2:6" x14ac:dyDescent="0.25">
      <c r="B14" s="263" t="s">
        <v>104</v>
      </c>
      <c r="C14" t="s">
        <v>100</v>
      </c>
      <c r="D14" s="1"/>
      <c r="E14" s="2">
        <v>2.7</v>
      </c>
      <c r="F14" t="s">
        <v>90</v>
      </c>
    </row>
    <row r="15" spans="2:6" x14ac:dyDescent="0.25">
      <c r="B15" s="263" t="s">
        <v>105</v>
      </c>
      <c r="C15" t="s">
        <v>100</v>
      </c>
      <c r="D15" s="1"/>
      <c r="E15" s="2">
        <v>2.7</v>
      </c>
      <c r="F15" t="s">
        <v>90</v>
      </c>
    </row>
    <row r="16" spans="2:6" x14ac:dyDescent="0.25">
      <c r="B16" s="263" t="s">
        <v>106</v>
      </c>
      <c r="C16" t="s">
        <v>100</v>
      </c>
      <c r="D16" s="1"/>
      <c r="E16" s="2">
        <v>2.7</v>
      </c>
      <c r="F16" t="s">
        <v>90</v>
      </c>
    </row>
    <row r="17" spans="2:6" x14ac:dyDescent="0.25">
      <c r="B17" s="263" t="s">
        <v>107</v>
      </c>
      <c r="C17" t="s">
        <v>100</v>
      </c>
      <c r="D17" s="1"/>
      <c r="E17" s="2">
        <v>2.7</v>
      </c>
      <c r="F17" t="s">
        <v>90</v>
      </c>
    </row>
    <row r="18" spans="2:6" x14ac:dyDescent="0.25">
      <c r="B18" s="263" t="s">
        <v>108</v>
      </c>
      <c r="C18" t="s">
        <v>100</v>
      </c>
      <c r="D18" s="1"/>
      <c r="E18" s="2">
        <v>2.7</v>
      </c>
      <c r="F18" t="s">
        <v>90</v>
      </c>
    </row>
    <row r="19" spans="2:6" x14ac:dyDescent="0.25">
      <c r="B19" s="263" t="s">
        <v>109</v>
      </c>
      <c r="C19" t="s">
        <v>100</v>
      </c>
      <c r="D19" s="1"/>
      <c r="E19" s="2">
        <v>2.7</v>
      </c>
      <c r="F19" t="s">
        <v>90</v>
      </c>
    </row>
    <row r="20" spans="2:6" x14ac:dyDescent="0.25">
      <c r="B20" s="263" t="s">
        <v>110</v>
      </c>
      <c r="C20" t="s">
        <v>101</v>
      </c>
      <c r="D20" s="1"/>
      <c r="E20" s="2">
        <v>3.75</v>
      </c>
      <c r="F20" s="264" t="s">
        <v>73</v>
      </c>
    </row>
    <row r="21" spans="2:6" x14ac:dyDescent="0.25">
      <c r="B21" s="263" t="s">
        <v>111</v>
      </c>
      <c r="C21" t="s">
        <v>101</v>
      </c>
      <c r="D21" s="1"/>
      <c r="E21" s="2">
        <v>3.75</v>
      </c>
      <c r="F21" s="264" t="s">
        <v>73</v>
      </c>
    </row>
    <row r="22" spans="2:6" x14ac:dyDescent="0.25">
      <c r="B22" s="263" t="s">
        <v>112</v>
      </c>
      <c r="C22" t="s">
        <v>101</v>
      </c>
      <c r="D22" s="1"/>
      <c r="E22" s="2">
        <v>3.75</v>
      </c>
      <c r="F22" s="264" t="s">
        <v>73</v>
      </c>
    </row>
    <row r="23" spans="2:6" x14ac:dyDescent="0.25">
      <c r="B23" s="263" t="s">
        <v>113</v>
      </c>
      <c r="C23" t="s">
        <v>100</v>
      </c>
      <c r="D23" s="1"/>
      <c r="E23" s="2">
        <v>2.7</v>
      </c>
      <c r="F23" t="s">
        <v>74</v>
      </c>
    </row>
    <row r="24" spans="2:6" x14ac:dyDescent="0.25">
      <c r="B24" s="263" t="s">
        <v>155</v>
      </c>
      <c r="C24" t="s">
        <v>100</v>
      </c>
      <c r="D24" s="1"/>
      <c r="E24" s="2">
        <v>2.7</v>
      </c>
      <c r="F24" t="s">
        <v>74</v>
      </c>
    </row>
    <row r="25" spans="2:6" x14ac:dyDescent="0.25">
      <c r="B25" s="281" t="s">
        <v>176</v>
      </c>
      <c r="C25" t="s">
        <v>100</v>
      </c>
      <c r="D25" s="1"/>
      <c r="E25" s="2">
        <v>3.3</v>
      </c>
      <c r="F25" t="s">
        <v>74</v>
      </c>
    </row>
    <row r="26" spans="2:6" x14ac:dyDescent="0.25">
      <c r="B26" s="263" t="s">
        <v>114</v>
      </c>
      <c r="C26" t="s">
        <v>100</v>
      </c>
      <c r="D26" s="1"/>
      <c r="E26" s="2">
        <v>2.7</v>
      </c>
      <c r="F26" t="s">
        <v>74</v>
      </c>
    </row>
    <row r="27" spans="2:6" x14ac:dyDescent="0.25">
      <c r="B27" s="263" t="s">
        <v>117</v>
      </c>
      <c r="C27" t="s">
        <v>100</v>
      </c>
      <c r="D27" s="1"/>
      <c r="E27" s="2">
        <v>3.3</v>
      </c>
      <c r="F27" t="s">
        <v>74</v>
      </c>
    </row>
    <row r="28" spans="2:6" x14ac:dyDescent="0.25">
      <c r="B28" s="263" t="s">
        <v>115</v>
      </c>
      <c r="C28" t="s">
        <v>100</v>
      </c>
      <c r="D28" s="1"/>
      <c r="E28" s="2">
        <v>2.7</v>
      </c>
      <c r="F28" t="s">
        <v>74</v>
      </c>
    </row>
    <row r="29" spans="2:6" x14ac:dyDescent="0.25">
      <c r="B29" s="263" t="s">
        <v>116</v>
      </c>
      <c r="C29" t="s">
        <v>100</v>
      </c>
      <c r="D29" s="240"/>
      <c r="E29" s="2">
        <v>2.7</v>
      </c>
      <c r="F29" t="s">
        <v>74</v>
      </c>
    </row>
    <row r="30" spans="2:6" x14ac:dyDescent="0.25">
      <c r="B30" s="265" t="s">
        <v>154</v>
      </c>
      <c r="C30" t="s">
        <v>100</v>
      </c>
      <c r="D30" s="240"/>
      <c r="E30" s="2">
        <v>2.7</v>
      </c>
      <c r="F30" t="s">
        <v>74</v>
      </c>
    </row>
    <row r="31" spans="2:6" x14ac:dyDescent="0.25">
      <c r="B31" s="263" t="s">
        <v>147</v>
      </c>
      <c r="C31" t="s">
        <v>100</v>
      </c>
      <c r="D31" s="240"/>
      <c r="E31" s="2">
        <v>2.7</v>
      </c>
      <c r="F31" t="s">
        <v>121</v>
      </c>
    </row>
    <row r="32" spans="2:6" x14ac:dyDescent="0.25">
      <c r="B32" s="263" t="s">
        <v>148</v>
      </c>
      <c r="C32" t="s">
        <v>100</v>
      </c>
      <c r="D32" s="240"/>
      <c r="E32" s="2">
        <v>2.7</v>
      </c>
      <c r="F32" t="s">
        <v>121</v>
      </c>
    </row>
    <row r="33" spans="2:6" x14ac:dyDescent="0.25">
      <c r="B33" s="263" t="s">
        <v>124</v>
      </c>
      <c r="C33" t="s">
        <v>100</v>
      </c>
      <c r="D33" s="240"/>
      <c r="E33" s="2">
        <v>2.7</v>
      </c>
      <c r="F33" t="s">
        <v>121</v>
      </c>
    </row>
    <row r="34" spans="2:6" x14ac:dyDescent="0.25">
      <c r="B34" s="263" t="s">
        <v>122</v>
      </c>
      <c r="C34" t="s">
        <v>100</v>
      </c>
      <c r="D34" s="240"/>
      <c r="E34" s="2">
        <v>2.7</v>
      </c>
      <c r="F34" t="s">
        <v>121</v>
      </c>
    </row>
    <row r="35" spans="2:6" x14ac:dyDescent="0.25">
      <c r="B35" s="263" t="s">
        <v>123</v>
      </c>
      <c r="C35" t="s">
        <v>100</v>
      </c>
      <c r="D35" s="240"/>
      <c r="E35" s="2">
        <v>2.7</v>
      </c>
      <c r="F35" t="s">
        <v>121</v>
      </c>
    </row>
    <row r="36" spans="2:6" x14ac:dyDescent="0.25">
      <c r="B36" s="263" t="s">
        <v>125</v>
      </c>
      <c r="C36" t="s">
        <v>101</v>
      </c>
      <c r="D36" s="240"/>
      <c r="E36" s="2">
        <v>5.9</v>
      </c>
      <c r="F36" t="s">
        <v>131</v>
      </c>
    </row>
    <row r="37" spans="2:6" x14ac:dyDescent="0.25">
      <c r="B37" s="263" t="s">
        <v>126</v>
      </c>
      <c r="C37" t="s">
        <v>101</v>
      </c>
      <c r="D37" s="240"/>
      <c r="E37" s="2">
        <v>5.9</v>
      </c>
      <c r="F37" t="s">
        <v>131</v>
      </c>
    </row>
    <row r="38" spans="2:6" x14ac:dyDescent="0.25">
      <c r="B38" s="263" t="s">
        <v>127</v>
      </c>
      <c r="C38" t="s">
        <v>101</v>
      </c>
      <c r="D38" s="1"/>
      <c r="E38" s="2">
        <v>5.9</v>
      </c>
      <c r="F38" t="s">
        <v>131</v>
      </c>
    </row>
    <row r="39" spans="2:6" x14ac:dyDescent="0.25">
      <c r="B39" s="263" t="s">
        <v>128</v>
      </c>
      <c r="C39" t="s">
        <v>101</v>
      </c>
      <c r="D39" s="1"/>
      <c r="E39" s="2">
        <v>5.9</v>
      </c>
      <c r="F39" t="s">
        <v>131</v>
      </c>
    </row>
    <row r="40" spans="2:6" x14ac:dyDescent="0.25">
      <c r="B40" s="263" t="s">
        <v>129</v>
      </c>
      <c r="C40" t="s">
        <v>101</v>
      </c>
      <c r="D40" s="1"/>
      <c r="E40" s="2">
        <v>5.9</v>
      </c>
      <c r="F40" t="s">
        <v>131</v>
      </c>
    </row>
    <row r="41" spans="2:6" x14ac:dyDescent="0.25">
      <c r="B41" s="263" t="s">
        <v>130</v>
      </c>
      <c r="C41" t="s">
        <v>101</v>
      </c>
      <c r="D41" s="1"/>
      <c r="E41" s="2">
        <v>5.9</v>
      </c>
      <c r="F41" t="s">
        <v>131</v>
      </c>
    </row>
    <row r="42" spans="2:6" x14ac:dyDescent="0.25">
      <c r="B42" s="263" t="s">
        <v>132</v>
      </c>
      <c r="C42" t="s">
        <v>101</v>
      </c>
      <c r="D42" s="1"/>
      <c r="E42" s="2">
        <v>6.3</v>
      </c>
      <c r="F42" t="s">
        <v>135</v>
      </c>
    </row>
    <row r="43" spans="2:6" x14ac:dyDescent="0.25">
      <c r="B43" s="263" t="s">
        <v>133</v>
      </c>
      <c r="C43" t="s">
        <v>101</v>
      </c>
      <c r="D43" s="1"/>
      <c r="E43" s="2">
        <v>6.3</v>
      </c>
      <c r="F43" t="s">
        <v>135</v>
      </c>
    </row>
    <row r="44" spans="2:6" x14ac:dyDescent="0.25">
      <c r="B44" s="263" t="s">
        <v>134</v>
      </c>
      <c r="C44" t="s">
        <v>101</v>
      </c>
      <c r="D44" s="1"/>
      <c r="E44" s="2">
        <v>6.3</v>
      </c>
      <c r="F44" t="s">
        <v>135</v>
      </c>
    </row>
    <row r="45" spans="2:6" x14ac:dyDescent="0.25">
      <c r="B45" s="263" t="s">
        <v>136</v>
      </c>
      <c r="C45" t="s">
        <v>101</v>
      </c>
      <c r="D45" s="1"/>
      <c r="E45" s="2">
        <v>6.3</v>
      </c>
      <c r="F45" t="s">
        <v>135</v>
      </c>
    </row>
    <row r="46" spans="2:6" x14ac:dyDescent="0.25">
      <c r="B46" s="263" t="s">
        <v>138</v>
      </c>
      <c r="C46" t="s">
        <v>137</v>
      </c>
      <c r="D46" s="1"/>
      <c r="E46" s="2">
        <v>150</v>
      </c>
      <c r="F46" t="s">
        <v>139</v>
      </c>
    </row>
    <row r="47" spans="2:6" x14ac:dyDescent="0.25">
      <c r="B47" s="266" t="s">
        <v>140</v>
      </c>
      <c r="C47" t="s">
        <v>137</v>
      </c>
      <c r="D47" s="1"/>
      <c r="E47" s="2">
        <v>150</v>
      </c>
      <c r="F47" t="s">
        <v>139</v>
      </c>
    </row>
    <row r="48" spans="2:6" x14ac:dyDescent="0.25">
      <c r="B48" s="263" t="s">
        <v>141</v>
      </c>
      <c r="C48" t="s">
        <v>100</v>
      </c>
      <c r="D48" s="240"/>
      <c r="E48" s="2">
        <v>2.5</v>
      </c>
      <c r="F48" t="s">
        <v>146</v>
      </c>
    </row>
    <row r="49" spans="2:6" x14ac:dyDescent="0.25">
      <c r="B49" s="263" t="s">
        <v>142</v>
      </c>
      <c r="C49" t="s">
        <v>100</v>
      </c>
      <c r="D49" s="240"/>
      <c r="E49" s="2">
        <v>2.5</v>
      </c>
      <c r="F49" t="s">
        <v>146</v>
      </c>
    </row>
    <row r="50" spans="2:6" x14ac:dyDescent="0.25">
      <c r="B50" s="263" t="s">
        <v>143</v>
      </c>
      <c r="C50" t="s">
        <v>100</v>
      </c>
      <c r="D50" s="1"/>
      <c r="E50" s="2">
        <v>2.5</v>
      </c>
      <c r="F50" t="s">
        <v>146</v>
      </c>
    </row>
    <row r="51" spans="2:6" x14ac:dyDescent="0.25">
      <c r="B51" s="263" t="s">
        <v>144</v>
      </c>
      <c r="C51" t="s">
        <v>100</v>
      </c>
      <c r="D51" s="1"/>
      <c r="E51" s="2">
        <v>2.5</v>
      </c>
      <c r="F51" t="s">
        <v>146</v>
      </c>
    </row>
    <row r="52" spans="2:6" x14ac:dyDescent="0.25">
      <c r="B52" s="263" t="s">
        <v>145</v>
      </c>
      <c r="C52" t="s">
        <v>100</v>
      </c>
      <c r="D52" s="1"/>
      <c r="E52" s="2">
        <v>2.5</v>
      </c>
      <c r="F52" t="s">
        <v>146</v>
      </c>
    </row>
    <row r="53" spans="2:6" x14ac:dyDescent="0.25">
      <c r="B53" s="263" t="s">
        <v>149</v>
      </c>
      <c r="C53" t="s">
        <v>100</v>
      </c>
      <c r="D53" s="1"/>
      <c r="E53" s="2">
        <v>2.9</v>
      </c>
      <c r="F53" t="s">
        <v>153</v>
      </c>
    </row>
    <row r="54" spans="2:6" x14ac:dyDescent="0.25">
      <c r="B54" s="263" t="s">
        <v>150</v>
      </c>
      <c r="C54" t="s">
        <v>100</v>
      </c>
      <c r="D54" s="1"/>
      <c r="E54" s="2">
        <v>2.9</v>
      </c>
      <c r="F54" t="s">
        <v>153</v>
      </c>
    </row>
    <row r="55" spans="2:6" x14ac:dyDescent="0.25">
      <c r="B55" s="263" t="s">
        <v>151</v>
      </c>
      <c r="C55" t="s">
        <v>100</v>
      </c>
      <c r="D55" s="240"/>
      <c r="E55" s="2">
        <v>3.2</v>
      </c>
      <c r="F55" t="s">
        <v>153</v>
      </c>
    </row>
    <row r="56" spans="2:6" x14ac:dyDescent="0.25">
      <c r="B56" s="263" t="s">
        <v>152</v>
      </c>
      <c r="C56" t="s">
        <v>100</v>
      </c>
      <c r="D56" s="240"/>
      <c r="E56" s="2">
        <v>2.9</v>
      </c>
      <c r="F56" t="s">
        <v>153</v>
      </c>
    </row>
    <row r="57" spans="2:6" x14ac:dyDescent="0.25">
      <c r="B57" s="263" t="s">
        <v>118</v>
      </c>
      <c r="C57" t="s">
        <v>101</v>
      </c>
      <c r="D57" s="1"/>
      <c r="E57" s="2">
        <v>3.2</v>
      </c>
      <c r="F57" t="s">
        <v>120</v>
      </c>
    </row>
    <row r="58" spans="2:6" x14ac:dyDescent="0.25">
      <c r="B58" s="263" t="s">
        <v>119</v>
      </c>
      <c r="C58" t="s">
        <v>101</v>
      </c>
      <c r="D58" s="1"/>
      <c r="E58" s="2">
        <v>3.2</v>
      </c>
      <c r="F58" t="s">
        <v>120</v>
      </c>
    </row>
    <row r="59" spans="2:6" x14ac:dyDescent="0.25">
      <c r="B59" s="263" t="s">
        <v>159</v>
      </c>
      <c r="C59" s="265" t="s">
        <v>156</v>
      </c>
      <c r="D59" s="240"/>
      <c r="E59" s="2">
        <v>2.6</v>
      </c>
      <c r="F59" t="s">
        <v>76</v>
      </c>
    </row>
    <row r="60" spans="2:6" x14ac:dyDescent="0.25">
      <c r="B60" s="263" t="s">
        <v>157</v>
      </c>
      <c r="C60" s="265" t="s">
        <v>156</v>
      </c>
      <c r="D60" s="240"/>
      <c r="E60" s="2">
        <v>2.6</v>
      </c>
      <c r="F60" t="s">
        <v>76</v>
      </c>
    </row>
    <row r="61" spans="2:6" x14ac:dyDescent="0.25">
      <c r="B61" s="263" t="s">
        <v>158</v>
      </c>
      <c r="C61" s="265" t="s">
        <v>156</v>
      </c>
      <c r="D61" s="240"/>
      <c r="E61" s="2">
        <v>2.8</v>
      </c>
      <c r="F61" t="s">
        <v>76</v>
      </c>
    </row>
    <row r="62" spans="2:6" x14ac:dyDescent="0.25">
      <c r="B62" s="263" t="s">
        <v>160</v>
      </c>
      <c r="C62" s="265" t="s">
        <v>156</v>
      </c>
      <c r="D62" s="240"/>
      <c r="E62" s="2">
        <v>2.6</v>
      </c>
      <c r="F62" t="s">
        <v>76</v>
      </c>
    </row>
    <row r="63" spans="2:6" x14ac:dyDescent="0.25">
      <c r="B63" s="263" t="s">
        <v>161</v>
      </c>
      <c r="C63" s="265" t="s">
        <v>156</v>
      </c>
      <c r="D63" s="240"/>
      <c r="E63" s="2">
        <v>2.8</v>
      </c>
      <c r="F63" t="s">
        <v>76</v>
      </c>
    </row>
    <row r="64" spans="2:6" x14ac:dyDescent="0.25">
      <c r="B64" s="263" t="s">
        <v>162</v>
      </c>
      <c r="C64" s="265" t="s">
        <v>156</v>
      </c>
      <c r="D64" s="240"/>
      <c r="E64" s="2">
        <v>2.8</v>
      </c>
      <c r="F64" t="s">
        <v>76</v>
      </c>
    </row>
    <row r="65" spans="2:6" x14ac:dyDescent="0.25">
      <c r="B65" s="263" t="s">
        <v>163</v>
      </c>
      <c r="C65" t="s">
        <v>100</v>
      </c>
      <c r="D65" s="240"/>
      <c r="E65" s="2">
        <v>3.1</v>
      </c>
      <c r="F65" t="s">
        <v>170</v>
      </c>
    </row>
    <row r="66" spans="2:6" x14ac:dyDescent="0.25">
      <c r="B66" s="263" t="s">
        <v>164</v>
      </c>
      <c r="C66" t="s">
        <v>100</v>
      </c>
      <c r="D66" s="240"/>
      <c r="E66" s="2">
        <v>3.1</v>
      </c>
      <c r="F66" t="s">
        <v>170</v>
      </c>
    </row>
    <row r="67" spans="2:6" x14ac:dyDescent="0.25">
      <c r="B67" s="263" t="s">
        <v>165</v>
      </c>
      <c r="C67" t="s">
        <v>100</v>
      </c>
      <c r="D67" s="240"/>
      <c r="E67" s="2">
        <v>3.1</v>
      </c>
      <c r="F67" t="s">
        <v>170</v>
      </c>
    </row>
    <row r="68" spans="2:6" x14ac:dyDescent="0.25">
      <c r="B68" s="263" t="s">
        <v>166</v>
      </c>
      <c r="C68" t="s">
        <v>100</v>
      </c>
      <c r="D68" s="240"/>
      <c r="E68" s="2">
        <v>3.1</v>
      </c>
      <c r="F68" t="s">
        <v>170</v>
      </c>
    </row>
    <row r="69" spans="2:6" x14ac:dyDescent="0.25">
      <c r="B69" s="263" t="s">
        <v>167</v>
      </c>
      <c r="C69" t="s">
        <v>100</v>
      </c>
      <c r="D69" s="240"/>
      <c r="E69" s="2">
        <v>3.1</v>
      </c>
      <c r="F69" t="s">
        <v>170</v>
      </c>
    </row>
    <row r="70" spans="2:6" x14ac:dyDescent="0.25">
      <c r="B70" s="263" t="s">
        <v>168</v>
      </c>
      <c r="C70" t="s">
        <v>100</v>
      </c>
      <c r="D70" s="240"/>
      <c r="E70" s="2">
        <v>3.1</v>
      </c>
      <c r="F70" t="s">
        <v>170</v>
      </c>
    </row>
    <row r="71" spans="2:6" x14ac:dyDescent="0.25">
      <c r="B71" s="263" t="s">
        <v>169</v>
      </c>
      <c r="C71" t="s">
        <v>100</v>
      </c>
      <c r="D71" s="240"/>
      <c r="E71" s="2">
        <v>3.1</v>
      </c>
      <c r="F71" t="s">
        <v>170</v>
      </c>
    </row>
    <row r="72" spans="2:6" x14ac:dyDescent="0.25">
      <c r="B72" s="263" t="s">
        <v>172</v>
      </c>
      <c r="C72" t="s">
        <v>100</v>
      </c>
      <c r="D72" s="240"/>
      <c r="E72" s="2">
        <v>3.5</v>
      </c>
      <c r="F72" t="s">
        <v>171</v>
      </c>
    </row>
    <row r="73" spans="2:6" x14ac:dyDescent="0.25">
      <c r="B73" s="263" t="s">
        <v>173</v>
      </c>
      <c r="C73" t="s">
        <v>100</v>
      </c>
      <c r="D73" s="240"/>
      <c r="E73" s="2">
        <v>3.5</v>
      </c>
      <c r="F73" t="s">
        <v>171</v>
      </c>
    </row>
    <row r="74" spans="2:6" x14ac:dyDescent="0.25">
      <c r="D74" s="240"/>
    </row>
    <row r="75" spans="2:6" x14ac:dyDescent="0.25">
      <c r="D75" s="1"/>
    </row>
    <row r="76" spans="2:6" x14ac:dyDescent="0.25">
      <c r="D76" s="1"/>
    </row>
    <row r="77" spans="2:6" x14ac:dyDescent="0.25">
      <c r="D77" s="1"/>
    </row>
    <row r="78" spans="2:6" x14ac:dyDescent="0.25">
      <c r="D78" s="1"/>
    </row>
    <row r="79" spans="2:6" x14ac:dyDescent="0.25">
      <c r="D79" s="1"/>
    </row>
    <row r="80" spans="2:6"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row r="1001" spans="4:4" x14ac:dyDescent="0.25">
      <c r="D1001" s="1"/>
    </row>
    <row r="1002" spans="4:4" x14ac:dyDescent="0.25">
      <c r="D1002" s="1"/>
    </row>
    <row r="1003" spans="4:4" x14ac:dyDescent="0.25">
      <c r="D1003" s="1"/>
    </row>
    <row r="1004" spans="4:4" x14ac:dyDescent="0.25">
      <c r="D1004" s="1"/>
    </row>
    <row r="1005" spans="4:4" x14ac:dyDescent="0.25">
      <c r="D1005" s="1"/>
    </row>
    <row r="1006" spans="4:4" x14ac:dyDescent="0.25">
      <c r="D1006" s="1"/>
    </row>
    <row r="1007" spans="4:4" x14ac:dyDescent="0.25">
      <c r="D1007" s="1"/>
    </row>
    <row r="1008" spans="4:4" x14ac:dyDescent="0.25">
      <c r="D1008" s="1"/>
    </row>
    <row r="1009" spans="4:4" x14ac:dyDescent="0.25">
      <c r="D1009" s="1"/>
    </row>
    <row r="1010" spans="4:4" x14ac:dyDescent="0.25">
      <c r="D1010" s="1"/>
    </row>
    <row r="1011" spans="4:4" x14ac:dyDescent="0.25">
      <c r="D1011" s="1"/>
    </row>
    <row r="1012" spans="4:4" x14ac:dyDescent="0.25">
      <c r="D1012" s="1"/>
    </row>
    <row r="1013" spans="4:4" x14ac:dyDescent="0.25">
      <c r="D1013" s="1"/>
    </row>
    <row r="1014" spans="4:4" x14ac:dyDescent="0.25">
      <c r="D1014" s="1"/>
    </row>
    <row r="1015" spans="4:4" x14ac:dyDescent="0.25">
      <c r="D1015" s="1"/>
    </row>
    <row r="1016" spans="4:4" x14ac:dyDescent="0.25">
      <c r="D1016" s="1"/>
    </row>
    <row r="1017" spans="4:4" x14ac:dyDescent="0.25">
      <c r="D1017" s="1"/>
    </row>
    <row r="1018" spans="4:4" x14ac:dyDescent="0.25">
      <c r="D1018" s="1"/>
    </row>
    <row r="1019" spans="4:4" x14ac:dyDescent="0.25">
      <c r="D1019" s="1"/>
    </row>
    <row r="1020" spans="4:4" x14ac:dyDescent="0.25">
      <c r="D1020" s="1"/>
    </row>
    <row r="1021" spans="4:4" x14ac:dyDescent="0.25">
      <c r="D1021" s="1"/>
    </row>
    <row r="1022" spans="4:4" x14ac:dyDescent="0.25">
      <c r="D1022" s="1"/>
    </row>
    <row r="1023" spans="4:4" x14ac:dyDescent="0.25">
      <c r="D1023" s="1"/>
    </row>
    <row r="1024" spans="4:4" x14ac:dyDescent="0.25">
      <c r="D1024" s="1"/>
    </row>
    <row r="1025" spans="4:4" x14ac:dyDescent="0.25">
      <c r="D1025" s="1"/>
    </row>
    <row r="1026" spans="4:4" x14ac:dyDescent="0.25">
      <c r="D1026" s="1"/>
    </row>
    <row r="1027" spans="4:4" x14ac:dyDescent="0.25">
      <c r="D1027" s="1"/>
    </row>
    <row r="1028" spans="4:4" x14ac:dyDescent="0.25">
      <c r="D1028" s="1"/>
    </row>
    <row r="1029" spans="4:4" x14ac:dyDescent="0.25">
      <c r="D1029" s="1"/>
    </row>
    <row r="1030" spans="4:4" x14ac:dyDescent="0.25">
      <c r="D1030" s="1"/>
    </row>
    <row r="1031" spans="4:4" x14ac:dyDescent="0.25">
      <c r="D1031" s="1"/>
    </row>
    <row r="1032" spans="4:4" x14ac:dyDescent="0.25">
      <c r="D1032" s="1"/>
    </row>
    <row r="1033" spans="4:4" x14ac:dyDescent="0.25">
      <c r="D1033" s="1"/>
    </row>
    <row r="1034" spans="4:4" x14ac:dyDescent="0.25">
      <c r="D1034" s="1"/>
    </row>
    <row r="1035" spans="4:4" x14ac:dyDescent="0.25">
      <c r="D1035" s="1"/>
    </row>
    <row r="1036" spans="4:4" x14ac:dyDescent="0.25">
      <c r="D1036" s="1"/>
    </row>
    <row r="1037" spans="4:4" x14ac:dyDescent="0.25">
      <c r="D1037" s="1"/>
    </row>
    <row r="1038" spans="4:4" x14ac:dyDescent="0.25">
      <c r="D1038" s="1"/>
    </row>
    <row r="1039" spans="4:4" x14ac:dyDescent="0.25">
      <c r="D1039" s="1"/>
    </row>
    <row r="1040" spans="4:4" x14ac:dyDescent="0.25">
      <c r="D1040" s="1"/>
    </row>
    <row r="1041" spans="4:4" x14ac:dyDescent="0.25">
      <c r="D1041" s="1"/>
    </row>
    <row r="1042" spans="4:4" x14ac:dyDescent="0.25">
      <c r="D1042" s="1"/>
    </row>
    <row r="1043" spans="4:4" x14ac:dyDescent="0.25">
      <c r="D1043" s="1"/>
    </row>
    <row r="1044" spans="4:4" x14ac:dyDescent="0.25">
      <c r="D1044" s="1"/>
    </row>
    <row r="1045" spans="4:4" x14ac:dyDescent="0.25">
      <c r="D1045" s="1"/>
    </row>
    <row r="1046" spans="4:4" x14ac:dyDescent="0.25">
      <c r="D1046" s="1"/>
    </row>
    <row r="1047" spans="4:4" x14ac:dyDescent="0.25">
      <c r="D1047" s="1"/>
    </row>
    <row r="1048" spans="4:4" x14ac:dyDescent="0.25">
      <c r="D1048" s="1"/>
    </row>
    <row r="1049" spans="4:4" x14ac:dyDescent="0.25">
      <c r="D1049" s="1"/>
    </row>
    <row r="1050" spans="4:4" x14ac:dyDescent="0.25">
      <c r="D1050" s="1"/>
    </row>
    <row r="1051" spans="4:4" x14ac:dyDescent="0.25">
      <c r="D1051" s="1"/>
    </row>
    <row r="1052" spans="4:4" x14ac:dyDescent="0.25">
      <c r="D1052" s="1"/>
    </row>
    <row r="1053" spans="4:4" x14ac:dyDescent="0.25">
      <c r="D1053" s="1"/>
    </row>
    <row r="1054" spans="4:4" x14ac:dyDescent="0.25">
      <c r="D1054" s="1"/>
    </row>
    <row r="1055" spans="4:4" x14ac:dyDescent="0.25">
      <c r="D1055" s="1"/>
    </row>
    <row r="1056" spans="4:4" x14ac:dyDescent="0.25">
      <c r="D1056" s="1"/>
    </row>
    <row r="1057" spans="4:4" x14ac:dyDescent="0.25">
      <c r="D1057" s="1"/>
    </row>
    <row r="1058" spans="4:4" x14ac:dyDescent="0.25">
      <c r="D1058" s="1"/>
    </row>
    <row r="1059" spans="4:4" x14ac:dyDescent="0.25">
      <c r="D1059" s="1"/>
    </row>
    <row r="1060" spans="4:4" x14ac:dyDescent="0.25">
      <c r="D1060" s="1"/>
    </row>
    <row r="1061" spans="4:4" x14ac:dyDescent="0.25">
      <c r="D1061" s="1"/>
    </row>
    <row r="1062" spans="4:4" x14ac:dyDescent="0.25">
      <c r="D1062" s="1"/>
    </row>
    <row r="1063" spans="4:4" x14ac:dyDescent="0.25">
      <c r="D1063" s="1"/>
    </row>
    <row r="1064" spans="4:4" x14ac:dyDescent="0.25">
      <c r="D1064" s="1"/>
    </row>
    <row r="1065" spans="4:4" x14ac:dyDescent="0.25">
      <c r="D1065" s="1"/>
    </row>
    <row r="1066" spans="4:4" x14ac:dyDescent="0.25">
      <c r="D1066" s="1"/>
    </row>
    <row r="1067" spans="4:4" x14ac:dyDescent="0.25">
      <c r="D1067" s="1"/>
    </row>
    <row r="1068" spans="4:4" x14ac:dyDescent="0.25">
      <c r="D1068" s="1"/>
    </row>
    <row r="1069" spans="4:4" x14ac:dyDescent="0.25">
      <c r="D1069" s="1"/>
    </row>
    <row r="1070" spans="4:4" x14ac:dyDescent="0.25">
      <c r="D1070" s="1"/>
    </row>
    <row r="1071" spans="4:4" x14ac:dyDescent="0.25">
      <c r="D1071" s="1"/>
    </row>
    <row r="1072" spans="4:4" x14ac:dyDescent="0.25">
      <c r="D1072" s="1"/>
    </row>
    <row r="1073" spans="4:4" x14ac:dyDescent="0.25">
      <c r="D1073" s="1"/>
    </row>
    <row r="1074" spans="4:4" x14ac:dyDescent="0.25">
      <c r="D1074" s="1"/>
    </row>
    <row r="1075" spans="4:4" x14ac:dyDescent="0.25">
      <c r="D1075" s="1"/>
    </row>
    <row r="1076" spans="4:4" x14ac:dyDescent="0.25">
      <c r="D1076" s="1"/>
    </row>
    <row r="1077" spans="4:4" x14ac:dyDescent="0.25">
      <c r="D1077" s="1"/>
    </row>
    <row r="1078" spans="4:4" x14ac:dyDescent="0.25">
      <c r="D1078" s="1"/>
    </row>
    <row r="1079" spans="4:4" x14ac:dyDescent="0.25">
      <c r="D1079" s="1"/>
    </row>
    <row r="1080" spans="4:4" x14ac:dyDescent="0.25">
      <c r="D1080" s="1"/>
    </row>
    <row r="1081" spans="4:4" x14ac:dyDescent="0.25">
      <c r="D1081" s="1"/>
    </row>
    <row r="1082" spans="4:4" x14ac:dyDescent="0.25">
      <c r="D1082" s="1"/>
    </row>
    <row r="1083" spans="4:4" x14ac:dyDescent="0.25">
      <c r="D1083" s="1"/>
    </row>
    <row r="1084" spans="4:4" x14ac:dyDescent="0.25">
      <c r="D1084" s="1"/>
    </row>
    <row r="1085" spans="4:4" x14ac:dyDescent="0.25">
      <c r="D1085" s="1"/>
    </row>
    <row r="1086" spans="4:4" x14ac:dyDescent="0.25">
      <c r="D1086" s="1"/>
    </row>
    <row r="1087" spans="4:4" x14ac:dyDescent="0.25">
      <c r="D1087" s="1"/>
    </row>
    <row r="1088" spans="4:4" x14ac:dyDescent="0.25">
      <c r="D1088" s="1"/>
    </row>
    <row r="1089" spans="4:4" x14ac:dyDescent="0.25">
      <c r="D1089" s="1"/>
    </row>
    <row r="1090" spans="4:4" x14ac:dyDescent="0.25">
      <c r="D1090" s="1"/>
    </row>
    <row r="1091" spans="4:4" x14ac:dyDescent="0.25">
      <c r="D1091" s="1"/>
    </row>
    <row r="1092" spans="4:4" x14ac:dyDescent="0.25">
      <c r="D1092" s="1"/>
    </row>
    <row r="1093" spans="4:4" x14ac:dyDescent="0.25">
      <c r="D1093" s="1"/>
    </row>
    <row r="1094" spans="4:4" x14ac:dyDescent="0.25">
      <c r="D1094" s="1"/>
    </row>
    <row r="1095" spans="4:4" x14ac:dyDescent="0.25">
      <c r="D1095" s="1"/>
    </row>
    <row r="1096" spans="4:4" x14ac:dyDescent="0.25">
      <c r="D1096" s="1"/>
    </row>
    <row r="1097" spans="4:4" x14ac:dyDescent="0.25">
      <c r="D1097" s="1"/>
    </row>
    <row r="1098" spans="4:4" x14ac:dyDescent="0.25">
      <c r="D1098" s="1"/>
    </row>
    <row r="1099" spans="4:4" x14ac:dyDescent="0.25">
      <c r="D1099" s="1"/>
    </row>
    <row r="1100" spans="4:4" x14ac:dyDescent="0.25">
      <c r="D1100" s="1"/>
    </row>
    <row r="1101" spans="4:4" x14ac:dyDescent="0.25">
      <c r="D1101" s="1"/>
    </row>
    <row r="1102" spans="4:4" x14ac:dyDescent="0.25">
      <c r="D1102" s="1"/>
    </row>
    <row r="1103" spans="4:4" x14ac:dyDescent="0.25">
      <c r="D1103" s="1"/>
    </row>
    <row r="1104" spans="4:4" x14ac:dyDescent="0.25">
      <c r="D1104" s="1"/>
    </row>
    <row r="1105" spans="4:4" x14ac:dyDescent="0.25">
      <c r="D1105" s="1"/>
    </row>
    <row r="1106" spans="4:4" x14ac:dyDescent="0.25">
      <c r="D1106" s="1"/>
    </row>
    <row r="1107" spans="4:4" x14ac:dyDescent="0.25">
      <c r="D1107" s="1"/>
    </row>
    <row r="1108" spans="4:4" x14ac:dyDescent="0.25">
      <c r="D1108" s="1"/>
    </row>
    <row r="1109" spans="4:4" x14ac:dyDescent="0.25">
      <c r="D1109" s="1"/>
    </row>
    <row r="1110" spans="4:4" x14ac:dyDescent="0.25">
      <c r="D1110" s="1"/>
    </row>
    <row r="1111" spans="4:4" x14ac:dyDescent="0.25">
      <c r="D1111" s="1"/>
    </row>
    <row r="1112" spans="4:4" x14ac:dyDescent="0.25">
      <c r="D1112" s="1"/>
    </row>
    <row r="1113" spans="4:4" x14ac:dyDescent="0.25">
      <c r="D1113" s="1"/>
    </row>
    <row r="1114" spans="4:4" x14ac:dyDescent="0.25">
      <c r="D1114" s="1"/>
    </row>
    <row r="1115" spans="4:4" x14ac:dyDescent="0.25">
      <c r="D1115" s="1"/>
    </row>
    <row r="1116" spans="4:4" x14ac:dyDescent="0.25">
      <c r="D1116" s="1"/>
    </row>
    <row r="1117" spans="4:4" x14ac:dyDescent="0.25">
      <c r="D1117" s="1"/>
    </row>
    <row r="1118" spans="4:4" x14ac:dyDescent="0.25">
      <c r="D1118" s="1"/>
    </row>
    <row r="1119" spans="4:4" x14ac:dyDescent="0.25">
      <c r="D1119" s="1"/>
    </row>
    <row r="1120" spans="4:4" x14ac:dyDescent="0.25">
      <c r="D1120" s="1"/>
    </row>
    <row r="1121" spans="4:4" x14ac:dyDescent="0.25">
      <c r="D1121" s="1"/>
    </row>
    <row r="1122" spans="4:4" x14ac:dyDescent="0.25">
      <c r="D1122" s="1"/>
    </row>
    <row r="1123" spans="4:4" x14ac:dyDescent="0.25">
      <c r="D1123" s="1"/>
    </row>
    <row r="1124" spans="4:4" x14ac:dyDescent="0.25">
      <c r="D1124" s="1"/>
    </row>
    <row r="1125" spans="4:4" x14ac:dyDescent="0.25">
      <c r="D1125" s="1"/>
    </row>
    <row r="1126" spans="4:4" x14ac:dyDescent="0.25">
      <c r="D1126" s="1"/>
    </row>
    <row r="1127" spans="4:4" x14ac:dyDescent="0.25">
      <c r="D1127" s="1"/>
    </row>
    <row r="1128" spans="4:4" x14ac:dyDescent="0.25">
      <c r="D1128" s="1"/>
    </row>
    <row r="1129" spans="4:4" x14ac:dyDescent="0.25">
      <c r="D1129" s="1"/>
    </row>
    <row r="1130" spans="4:4" x14ac:dyDescent="0.25">
      <c r="D1130" s="1"/>
    </row>
    <row r="1131" spans="4:4" x14ac:dyDescent="0.25">
      <c r="D1131" s="1"/>
    </row>
    <row r="1132" spans="4:4" x14ac:dyDescent="0.25">
      <c r="D1132" s="1"/>
    </row>
    <row r="1133" spans="4:4" x14ac:dyDescent="0.25">
      <c r="D1133" s="1"/>
    </row>
    <row r="1134" spans="4:4" x14ac:dyDescent="0.25">
      <c r="D1134" s="1"/>
    </row>
    <row r="1135" spans="4:4" x14ac:dyDescent="0.25">
      <c r="D1135" s="1"/>
    </row>
    <row r="1136" spans="4:4" x14ac:dyDescent="0.25">
      <c r="D1136" s="1"/>
    </row>
    <row r="1137" spans="4:4" x14ac:dyDescent="0.25">
      <c r="D1137" s="1"/>
    </row>
    <row r="1138" spans="4:4" x14ac:dyDescent="0.25">
      <c r="D1138" s="1"/>
    </row>
    <row r="1139" spans="4:4" x14ac:dyDescent="0.25">
      <c r="D1139" s="1"/>
    </row>
    <row r="1140" spans="4:4" x14ac:dyDescent="0.25">
      <c r="D1140" s="1"/>
    </row>
    <row r="1141" spans="4:4" x14ac:dyDescent="0.25">
      <c r="D1141" s="1"/>
    </row>
    <row r="1142" spans="4:4" x14ac:dyDescent="0.25">
      <c r="D1142" s="1"/>
    </row>
    <row r="1143" spans="4:4" x14ac:dyDescent="0.25">
      <c r="D1143" s="1"/>
    </row>
    <row r="1144" spans="4:4" x14ac:dyDescent="0.25">
      <c r="D1144" s="1"/>
    </row>
    <row r="1145" spans="4:4" x14ac:dyDescent="0.25">
      <c r="D1145" s="1"/>
    </row>
    <row r="1146" spans="4:4" x14ac:dyDescent="0.25">
      <c r="D1146" s="1"/>
    </row>
    <row r="1147" spans="4:4" x14ac:dyDescent="0.25">
      <c r="D1147" s="1"/>
    </row>
    <row r="1148" spans="4:4" x14ac:dyDescent="0.25">
      <c r="D1148" s="1"/>
    </row>
    <row r="1149" spans="4:4" x14ac:dyDescent="0.25">
      <c r="D1149" s="1"/>
    </row>
    <row r="1150" spans="4:4" x14ac:dyDescent="0.25">
      <c r="D1150" s="1"/>
    </row>
    <row r="1151" spans="4:4" x14ac:dyDescent="0.25">
      <c r="D1151" s="1"/>
    </row>
    <row r="1152" spans="4:4" x14ac:dyDescent="0.25">
      <c r="D1152" s="1"/>
    </row>
    <row r="1153" spans="4:4" x14ac:dyDescent="0.25">
      <c r="D1153" s="1"/>
    </row>
    <row r="1154" spans="4:4" x14ac:dyDescent="0.25">
      <c r="D1154" s="1"/>
    </row>
    <row r="1155" spans="4:4" x14ac:dyDescent="0.25">
      <c r="D1155" s="1"/>
    </row>
    <row r="1156" spans="4:4" x14ac:dyDescent="0.25">
      <c r="D1156" s="1"/>
    </row>
    <row r="1157" spans="4:4" x14ac:dyDescent="0.25">
      <c r="D1157" s="1"/>
    </row>
    <row r="1158" spans="4:4" x14ac:dyDescent="0.25">
      <c r="D1158" s="1"/>
    </row>
    <row r="1159" spans="4:4" x14ac:dyDescent="0.25">
      <c r="D1159" s="1"/>
    </row>
    <row r="1160" spans="4:4" x14ac:dyDescent="0.25">
      <c r="D1160" s="1"/>
    </row>
    <row r="1161" spans="4:4" x14ac:dyDescent="0.25">
      <c r="D1161" s="1"/>
    </row>
    <row r="1162" spans="4:4" x14ac:dyDescent="0.25">
      <c r="D1162" s="1"/>
    </row>
    <row r="1163" spans="4:4" x14ac:dyDescent="0.25">
      <c r="D1163" s="1"/>
    </row>
    <row r="1164" spans="4:4" x14ac:dyDescent="0.25">
      <c r="D1164" s="1"/>
    </row>
    <row r="1165" spans="4:4" x14ac:dyDescent="0.25">
      <c r="D1165" s="1"/>
    </row>
    <row r="1166" spans="4:4" x14ac:dyDescent="0.25">
      <c r="D1166" s="1"/>
    </row>
    <row r="1167" spans="4:4" x14ac:dyDescent="0.25">
      <c r="D1167" s="1"/>
    </row>
    <row r="1168" spans="4:4" x14ac:dyDescent="0.25">
      <c r="D1168" s="1"/>
    </row>
    <row r="1169" spans="4:4" x14ac:dyDescent="0.25">
      <c r="D1169" s="1"/>
    </row>
    <row r="1170" spans="4:4" x14ac:dyDescent="0.25">
      <c r="D1170" s="1"/>
    </row>
    <row r="1171" spans="4:4" x14ac:dyDescent="0.25">
      <c r="D1171" s="1"/>
    </row>
    <row r="1172" spans="4:4" x14ac:dyDescent="0.25">
      <c r="D1172" s="1"/>
    </row>
    <row r="1173" spans="4:4" x14ac:dyDescent="0.25">
      <c r="D1173" s="1"/>
    </row>
    <row r="1174" spans="4:4" x14ac:dyDescent="0.25">
      <c r="D1174" s="1"/>
    </row>
    <row r="1175" spans="4:4" x14ac:dyDescent="0.25">
      <c r="D1175" s="1"/>
    </row>
    <row r="1176" spans="4:4" x14ac:dyDescent="0.25">
      <c r="D1176" s="1"/>
    </row>
    <row r="1177" spans="4:4" x14ac:dyDescent="0.25">
      <c r="D1177" s="1"/>
    </row>
    <row r="1178" spans="4:4" x14ac:dyDescent="0.25">
      <c r="D1178" s="1"/>
    </row>
    <row r="1179" spans="4:4" x14ac:dyDescent="0.25">
      <c r="D1179" s="1"/>
    </row>
    <row r="1180" spans="4:4" x14ac:dyDescent="0.25">
      <c r="D1180" s="1"/>
    </row>
    <row r="1181" spans="4:4" x14ac:dyDescent="0.25">
      <c r="D1181" s="1"/>
    </row>
    <row r="1182" spans="4:4" x14ac:dyDescent="0.25">
      <c r="D1182" s="1"/>
    </row>
    <row r="1183" spans="4:4" x14ac:dyDescent="0.25">
      <c r="D1183" s="1"/>
    </row>
    <row r="1184" spans="4:4" x14ac:dyDescent="0.25">
      <c r="D1184" s="1"/>
    </row>
    <row r="1185" spans="4:4" x14ac:dyDescent="0.25">
      <c r="D1185" s="1"/>
    </row>
    <row r="1186" spans="4:4" x14ac:dyDescent="0.25">
      <c r="D1186" s="1"/>
    </row>
    <row r="1187" spans="4:4" x14ac:dyDescent="0.25">
      <c r="D1187" s="1"/>
    </row>
    <row r="1188" spans="4:4" x14ac:dyDescent="0.25">
      <c r="D1188" s="1"/>
    </row>
    <row r="1189" spans="4:4" x14ac:dyDescent="0.25">
      <c r="D1189" s="1"/>
    </row>
    <row r="1190" spans="4:4" x14ac:dyDescent="0.25">
      <c r="D1190" s="1"/>
    </row>
    <row r="1191" spans="4:4" x14ac:dyDescent="0.25">
      <c r="D1191" s="1"/>
    </row>
    <row r="1192" spans="4:4" x14ac:dyDescent="0.25">
      <c r="D1192" s="1"/>
    </row>
    <row r="1193" spans="4:4" x14ac:dyDescent="0.25">
      <c r="D1193" s="1"/>
    </row>
    <row r="1194" spans="4:4" x14ac:dyDescent="0.25">
      <c r="D1194" s="1"/>
    </row>
    <row r="1195" spans="4:4" x14ac:dyDescent="0.25">
      <c r="D1195" s="1"/>
    </row>
    <row r="1196" spans="4:4" x14ac:dyDescent="0.25">
      <c r="D1196" s="1"/>
    </row>
    <row r="1197" spans="4:4" x14ac:dyDescent="0.25">
      <c r="D1197" s="1"/>
    </row>
    <row r="1198" spans="4:4" x14ac:dyDescent="0.25">
      <c r="D1198" s="1"/>
    </row>
    <row r="1199" spans="4:4" x14ac:dyDescent="0.25">
      <c r="D1199" s="1"/>
    </row>
    <row r="1200" spans="4:4" x14ac:dyDescent="0.25">
      <c r="D1200" s="1"/>
    </row>
    <row r="1201" spans="4:4" x14ac:dyDescent="0.25">
      <c r="D1201" s="1"/>
    </row>
    <row r="1202" spans="4:4" x14ac:dyDescent="0.25">
      <c r="D1202" s="1"/>
    </row>
    <row r="1203" spans="4:4" x14ac:dyDescent="0.25">
      <c r="D1203" s="1"/>
    </row>
    <row r="1204" spans="4:4" x14ac:dyDescent="0.25">
      <c r="D1204" s="1"/>
    </row>
    <row r="1205" spans="4:4" x14ac:dyDescent="0.25">
      <c r="D1205" s="1"/>
    </row>
    <row r="1206" spans="4:4" x14ac:dyDescent="0.25">
      <c r="D1206" s="1"/>
    </row>
    <row r="1207" spans="4:4" x14ac:dyDescent="0.25">
      <c r="D1207" s="1"/>
    </row>
    <row r="1208" spans="4:4" x14ac:dyDescent="0.25">
      <c r="D1208" s="1"/>
    </row>
    <row r="1209" spans="4:4" x14ac:dyDescent="0.25">
      <c r="D1209" s="1"/>
    </row>
    <row r="1210" spans="4:4" x14ac:dyDescent="0.25">
      <c r="D1210" s="1"/>
    </row>
    <row r="1211" spans="4:4" x14ac:dyDescent="0.25">
      <c r="D1211" s="1"/>
    </row>
    <row r="1212" spans="4:4" x14ac:dyDescent="0.25">
      <c r="D1212" s="1"/>
    </row>
    <row r="1213" spans="4:4" x14ac:dyDescent="0.25">
      <c r="D1213" s="1"/>
    </row>
    <row r="1214" spans="4:4" x14ac:dyDescent="0.25">
      <c r="D1214" s="1"/>
    </row>
    <row r="1215" spans="4:4" x14ac:dyDescent="0.25">
      <c r="D1215" s="1"/>
    </row>
    <row r="1216" spans="4:4" x14ac:dyDescent="0.25">
      <c r="D1216" s="1"/>
    </row>
    <row r="1217" spans="4:4" x14ac:dyDescent="0.25">
      <c r="D1217" s="1"/>
    </row>
    <row r="1218" spans="4:4" x14ac:dyDescent="0.25">
      <c r="D1218" s="1"/>
    </row>
    <row r="1219" spans="4:4" x14ac:dyDescent="0.25">
      <c r="D1219" s="1"/>
    </row>
    <row r="1220" spans="4:4" x14ac:dyDescent="0.25">
      <c r="D1220" s="1"/>
    </row>
    <row r="1221" spans="4:4" x14ac:dyDescent="0.25">
      <c r="D1221" s="1"/>
    </row>
    <row r="1222" spans="4:4" x14ac:dyDescent="0.25">
      <c r="D1222" s="1"/>
    </row>
    <row r="1223" spans="4:4" x14ac:dyDescent="0.25">
      <c r="D1223" s="1"/>
    </row>
    <row r="1224" spans="4:4" x14ac:dyDescent="0.25">
      <c r="D1224" s="1"/>
    </row>
    <row r="1225" spans="4:4" x14ac:dyDescent="0.25">
      <c r="D1225" s="1"/>
    </row>
    <row r="1226" spans="4:4" x14ac:dyDescent="0.25">
      <c r="D1226" s="1"/>
    </row>
    <row r="1227" spans="4:4" x14ac:dyDescent="0.25">
      <c r="D1227" s="1"/>
    </row>
    <row r="1228" spans="4:4" x14ac:dyDescent="0.25">
      <c r="D1228" s="1"/>
    </row>
    <row r="1229" spans="4:4" x14ac:dyDescent="0.25">
      <c r="D1229" s="1"/>
    </row>
    <row r="1230" spans="4:4" x14ac:dyDescent="0.25">
      <c r="D1230" s="1"/>
    </row>
    <row r="1231" spans="4:4" x14ac:dyDescent="0.25">
      <c r="D1231" s="1"/>
    </row>
    <row r="1232" spans="4:4" x14ac:dyDescent="0.25">
      <c r="D1232" s="1"/>
    </row>
    <row r="1233" spans="4:4" x14ac:dyDescent="0.25">
      <c r="D1233" s="1"/>
    </row>
    <row r="1234" spans="4:4" x14ac:dyDescent="0.25">
      <c r="D1234" s="1"/>
    </row>
    <row r="1235" spans="4:4" x14ac:dyDescent="0.25">
      <c r="D1235" s="1"/>
    </row>
    <row r="1236" spans="4:4" x14ac:dyDescent="0.25">
      <c r="D1236" s="1"/>
    </row>
    <row r="1237" spans="4:4" x14ac:dyDescent="0.25">
      <c r="D1237" s="1"/>
    </row>
    <row r="1238" spans="4:4" x14ac:dyDescent="0.25">
      <c r="D1238" s="1"/>
    </row>
    <row r="1239" spans="4:4" x14ac:dyDescent="0.25">
      <c r="D1239" s="1"/>
    </row>
    <row r="1240" spans="4:4" x14ac:dyDescent="0.25">
      <c r="D1240" s="1"/>
    </row>
    <row r="1241" spans="4:4" x14ac:dyDescent="0.25">
      <c r="D1241" s="1"/>
    </row>
    <row r="1242" spans="4:4" x14ac:dyDescent="0.25">
      <c r="D1242" s="1"/>
    </row>
    <row r="1243" spans="4:4" x14ac:dyDescent="0.25">
      <c r="D1243" s="1"/>
    </row>
    <row r="1244" spans="4:4" x14ac:dyDescent="0.25">
      <c r="D1244" s="1"/>
    </row>
    <row r="1245" spans="4:4" x14ac:dyDescent="0.25">
      <c r="D1245" s="1"/>
    </row>
    <row r="1246" spans="4:4" x14ac:dyDescent="0.25">
      <c r="D1246" s="1"/>
    </row>
    <row r="1247" spans="4:4" x14ac:dyDescent="0.25">
      <c r="D1247" s="1"/>
    </row>
    <row r="1248" spans="4:4" x14ac:dyDescent="0.25">
      <c r="D1248" s="1"/>
    </row>
    <row r="1249" spans="4:4" x14ac:dyDescent="0.25">
      <c r="D1249" s="1"/>
    </row>
    <row r="1250" spans="4:4" x14ac:dyDescent="0.25">
      <c r="D1250" s="1"/>
    </row>
    <row r="1251" spans="4:4" x14ac:dyDescent="0.25">
      <c r="D1251" s="1"/>
    </row>
    <row r="1252" spans="4:4" x14ac:dyDescent="0.25">
      <c r="D1252" s="1"/>
    </row>
    <row r="1253" spans="4:4" x14ac:dyDescent="0.25">
      <c r="D1253" s="1"/>
    </row>
    <row r="1254" spans="4:4" x14ac:dyDescent="0.25">
      <c r="D1254" s="1"/>
    </row>
    <row r="1255" spans="4:4" x14ac:dyDescent="0.25">
      <c r="D1255" s="1"/>
    </row>
    <row r="1256" spans="4:4" x14ac:dyDescent="0.25">
      <c r="D1256" s="1"/>
    </row>
    <row r="1257" spans="4:4" x14ac:dyDescent="0.25">
      <c r="D1257" s="1"/>
    </row>
    <row r="1258" spans="4:4" x14ac:dyDescent="0.25">
      <c r="D1258" s="1"/>
    </row>
    <row r="1259" spans="4:4" x14ac:dyDescent="0.25">
      <c r="D1259" s="1"/>
    </row>
    <row r="1260" spans="4:4" x14ac:dyDescent="0.25">
      <c r="D1260" s="1"/>
    </row>
    <row r="1261" spans="4:4" x14ac:dyDescent="0.25">
      <c r="D1261" s="1"/>
    </row>
    <row r="1262" spans="4:4" x14ac:dyDescent="0.25">
      <c r="D1262" s="1"/>
    </row>
    <row r="1263" spans="4:4" x14ac:dyDescent="0.25">
      <c r="D1263" s="1"/>
    </row>
    <row r="1264" spans="4:4" x14ac:dyDescent="0.25">
      <c r="D1264" s="1"/>
    </row>
    <row r="1265" spans="4:4" x14ac:dyDescent="0.25">
      <c r="D1265" s="1"/>
    </row>
    <row r="1266" spans="4:4" x14ac:dyDescent="0.25">
      <c r="D1266" s="1"/>
    </row>
    <row r="1267" spans="4:4" x14ac:dyDescent="0.25">
      <c r="D1267" s="1"/>
    </row>
    <row r="1268" spans="4:4" x14ac:dyDescent="0.25">
      <c r="D1268" s="1"/>
    </row>
    <row r="1269" spans="4:4" x14ac:dyDescent="0.25">
      <c r="D1269" s="1"/>
    </row>
    <row r="1270" spans="4:4" x14ac:dyDescent="0.25">
      <c r="D1270" s="1"/>
    </row>
    <row r="1271" spans="4:4" x14ac:dyDescent="0.25">
      <c r="D1271" s="1"/>
    </row>
    <row r="1272" spans="4:4" x14ac:dyDescent="0.25">
      <c r="D1272" s="1"/>
    </row>
    <row r="1273" spans="4:4" x14ac:dyDescent="0.25">
      <c r="D1273" s="1"/>
    </row>
    <row r="1274" spans="4:4" x14ac:dyDescent="0.25">
      <c r="D1274" s="1"/>
    </row>
    <row r="1275" spans="4:4" x14ac:dyDescent="0.25">
      <c r="D1275" s="1"/>
    </row>
    <row r="1276" spans="4:4" x14ac:dyDescent="0.25">
      <c r="D1276" s="1"/>
    </row>
    <row r="1277" spans="4:4" x14ac:dyDescent="0.25">
      <c r="D1277" s="1"/>
    </row>
    <row r="1278" spans="4:4" x14ac:dyDescent="0.25">
      <c r="D1278" s="1"/>
    </row>
    <row r="1279" spans="4:4" x14ac:dyDescent="0.25">
      <c r="D1279" s="1"/>
    </row>
    <row r="1280" spans="4:4" x14ac:dyDescent="0.25">
      <c r="D1280" s="1"/>
    </row>
    <row r="1281" spans="4:4" x14ac:dyDescent="0.25">
      <c r="D1281" s="1"/>
    </row>
    <row r="1282" spans="4:4" x14ac:dyDescent="0.25">
      <c r="D1282" s="1"/>
    </row>
    <row r="1283" spans="4:4" x14ac:dyDescent="0.25">
      <c r="D1283" s="1"/>
    </row>
    <row r="1284" spans="4:4" x14ac:dyDescent="0.25">
      <c r="D1284" s="1"/>
    </row>
    <row r="1285" spans="4:4" x14ac:dyDescent="0.25">
      <c r="D1285" s="1"/>
    </row>
    <row r="1286" spans="4:4" x14ac:dyDescent="0.25">
      <c r="D1286" s="1"/>
    </row>
    <row r="1287" spans="4:4" x14ac:dyDescent="0.25">
      <c r="D1287" s="1"/>
    </row>
    <row r="1288" spans="4:4" x14ac:dyDescent="0.25">
      <c r="D1288" s="1"/>
    </row>
    <row r="1289" spans="4:4" x14ac:dyDescent="0.25">
      <c r="D1289" s="1"/>
    </row>
    <row r="1290" spans="4:4" x14ac:dyDescent="0.25">
      <c r="D1290" s="1"/>
    </row>
    <row r="1291" spans="4:4" x14ac:dyDescent="0.25">
      <c r="D1291" s="1"/>
    </row>
    <row r="1292" spans="4:4" x14ac:dyDescent="0.25">
      <c r="D1292" s="1"/>
    </row>
    <row r="1293" spans="4:4" x14ac:dyDescent="0.25">
      <c r="D1293" s="1"/>
    </row>
    <row r="1294" spans="4:4" x14ac:dyDescent="0.25">
      <c r="D1294" s="1"/>
    </row>
    <row r="1295" spans="4:4" x14ac:dyDescent="0.25">
      <c r="D1295" s="1"/>
    </row>
    <row r="1296" spans="4:4" x14ac:dyDescent="0.25">
      <c r="D1296" s="1"/>
    </row>
    <row r="1297" spans="4:4" x14ac:dyDescent="0.25">
      <c r="D1297" s="1"/>
    </row>
    <row r="1298" spans="4:4" x14ac:dyDescent="0.25">
      <c r="D1298" s="1"/>
    </row>
    <row r="1299" spans="4:4" x14ac:dyDescent="0.25">
      <c r="D1299" s="1"/>
    </row>
    <row r="1300" spans="4:4" x14ac:dyDescent="0.25">
      <c r="D1300" s="1"/>
    </row>
    <row r="1301" spans="4:4" x14ac:dyDescent="0.25">
      <c r="D1301" s="1"/>
    </row>
    <row r="1302" spans="4:4" x14ac:dyDescent="0.25">
      <c r="D1302" s="1"/>
    </row>
    <row r="1303" spans="4:4" x14ac:dyDescent="0.25">
      <c r="D1303" s="1"/>
    </row>
    <row r="1304" spans="4:4" x14ac:dyDescent="0.25">
      <c r="D1304" s="1"/>
    </row>
    <row r="1305" spans="4:4" x14ac:dyDescent="0.25">
      <c r="D1305" s="1"/>
    </row>
    <row r="1306" spans="4:4" x14ac:dyDescent="0.25">
      <c r="D1306" s="1"/>
    </row>
    <row r="1307" spans="4:4" x14ac:dyDescent="0.25">
      <c r="D1307" s="1"/>
    </row>
    <row r="1308" spans="4:4" x14ac:dyDescent="0.25">
      <c r="D1308" s="1"/>
    </row>
    <row r="1309" spans="4:4" x14ac:dyDescent="0.25">
      <c r="D1309" s="1"/>
    </row>
    <row r="1310" spans="4:4" x14ac:dyDescent="0.25">
      <c r="D1310" s="1"/>
    </row>
    <row r="1311" spans="4:4" x14ac:dyDescent="0.25">
      <c r="D1311" s="1"/>
    </row>
    <row r="1312" spans="4:4" x14ac:dyDescent="0.25">
      <c r="D1312" s="1"/>
    </row>
    <row r="1313" spans="4:4" x14ac:dyDescent="0.25">
      <c r="D1313" s="1"/>
    </row>
    <row r="1314" spans="4:4" x14ac:dyDescent="0.25">
      <c r="D1314" s="1"/>
    </row>
    <row r="1315" spans="4:4" x14ac:dyDescent="0.25">
      <c r="D1315" s="1"/>
    </row>
    <row r="1316" spans="4:4" x14ac:dyDescent="0.25">
      <c r="D1316" s="1"/>
    </row>
    <row r="1317" spans="4:4" x14ac:dyDescent="0.25">
      <c r="D1317" s="1"/>
    </row>
    <row r="1318" spans="4:4" x14ac:dyDescent="0.25">
      <c r="D1318" s="1"/>
    </row>
    <row r="1319" spans="4:4" x14ac:dyDescent="0.25">
      <c r="D1319" s="1"/>
    </row>
    <row r="1320" spans="4:4" x14ac:dyDescent="0.25">
      <c r="D1320" s="1"/>
    </row>
    <row r="1321" spans="4:4" x14ac:dyDescent="0.25">
      <c r="D1321" s="1"/>
    </row>
    <row r="1322" spans="4:4" x14ac:dyDescent="0.25">
      <c r="D1322" s="1"/>
    </row>
    <row r="1323" spans="4:4" x14ac:dyDescent="0.25">
      <c r="D1323" s="1"/>
    </row>
    <row r="1324" spans="4:4" x14ac:dyDescent="0.25">
      <c r="D1324" s="1"/>
    </row>
    <row r="1325" spans="4:4" x14ac:dyDescent="0.25">
      <c r="D1325" s="1"/>
    </row>
    <row r="1326" spans="4:4" x14ac:dyDescent="0.25">
      <c r="D1326" s="1"/>
    </row>
    <row r="1327" spans="4:4" x14ac:dyDescent="0.25">
      <c r="D1327" s="1"/>
    </row>
    <row r="1328" spans="4:4" x14ac:dyDescent="0.25">
      <c r="D1328" s="1"/>
    </row>
    <row r="1329" spans="4:4" x14ac:dyDescent="0.25">
      <c r="D1329" s="1"/>
    </row>
    <row r="1330" spans="4:4" x14ac:dyDescent="0.25">
      <c r="D1330" s="1"/>
    </row>
    <row r="1331" spans="4:4" x14ac:dyDescent="0.25">
      <c r="D1331" s="1"/>
    </row>
    <row r="1332" spans="4:4" x14ac:dyDescent="0.25">
      <c r="D1332" s="1"/>
    </row>
    <row r="1333" spans="4:4" x14ac:dyDescent="0.25">
      <c r="D1333" s="1"/>
    </row>
    <row r="1334" spans="4:4" x14ac:dyDescent="0.25">
      <c r="D1334" s="1"/>
    </row>
    <row r="1335" spans="4:4" x14ac:dyDescent="0.25">
      <c r="D1335" s="1"/>
    </row>
    <row r="1336" spans="4:4" x14ac:dyDescent="0.25">
      <c r="D1336" s="1"/>
    </row>
    <row r="1337" spans="4:4" x14ac:dyDescent="0.25">
      <c r="D1337" s="1"/>
    </row>
    <row r="1338" spans="4:4" x14ac:dyDescent="0.25">
      <c r="D1338" s="1"/>
    </row>
    <row r="1339" spans="4:4" x14ac:dyDescent="0.25">
      <c r="D1339" s="1"/>
    </row>
    <row r="1340" spans="4:4" x14ac:dyDescent="0.25">
      <c r="D1340" s="1"/>
    </row>
    <row r="1341" spans="4:4" x14ac:dyDescent="0.25">
      <c r="D1341" s="1"/>
    </row>
    <row r="1342" spans="4:4" x14ac:dyDescent="0.25">
      <c r="D1342" s="1"/>
    </row>
    <row r="1343" spans="4:4" x14ac:dyDescent="0.25">
      <c r="D1343" s="1"/>
    </row>
    <row r="1344" spans="4:4" x14ac:dyDescent="0.25">
      <c r="D1344" s="1"/>
    </row>
    <row r="1345" spans="4:4" x14ac:dyDescent="0.25">
      <c r="D1345" s="1"/>
    </row>
    <row r="1346" spans="4:4" x14ac:dyDescent="0.25">
      <c r="D1346" s="1"/>
    </row>
    <row r="1347" spans="4:4" x14ac:dyDescent="0.25">
      <c r="D1347" s="1"/>
    </row>
    <row r="1348" spans="4:4" x14ac:dyDescent="0.25">
      <c r="D1348" s="1"/>
    </row>
    <row r="1349" spans="4:4" x14ac:dyDescent="0.25">
      <c r="D1349" s="1"/>
    </row>
    <row r="1350" spans="4:4" x14ac:dyDescent="0.25">
      <c r="D1350" s="1"/>
    </row>
    <row r="1351" spans="4:4" x14ac:dyDescent="0.25">
      <c r="D1351" s="1"/>
    </row>
    <row r="1352" spans="4:4" x14ac:dyDescent="0.25">
      <c r="D1352" s="1"/>
    </row>
    <row r="1353" spans="4:4" x14ac:dyDescent="0.25">
      <c r="D1353" s="1"/>
    </row>
    <row r="1354" spans="4:4" x14ac:dyDescent="0.25">
      <c r="D1354" s="1"/>
    </row>
    <row r="1355" spans="4:4" x14ac:dyDescent="0.25">
      <c r="D1355" s="1"/>
    </row>
    <row r="1356" spans="4:4" x14ac:dyDescent="0.25">
      <c r="D1356" s="1"/>
    </row>
    <row r="1357" spans="4:4" x14ac:dyDescent="0.25">
      <c r="D1357" s="1"/>
    </row>
    <row r="1358" spans="4:4" x14ac:dyDescent="0.25">
      <c r="D1358" s="1"/>
    </row>
    <row r="1359" spans="4:4" x14ac:dyDescent="0.25">
      <c r="D1359" s="1"/>
    </row>
    <row r="1360" spans="4:4" x14ac:dyDescent="0.25">
      <c r="D1360" s="1"/>
    </row>
    <row r="1361" spans="4:4" x14ac:dyDescent="0.25">
      <c r="D1361" s="1"/>
    </row>
    <row r="1362" spans="4:4" x14ac:dyDescent="0.25">
      <c r="D1362" s="1"/>
    </row>
    <row r="1363" spans="4:4" x14ac:dyDescent="0.25">
      <c r="D1363" s="1"/>
    </row>
    <row r="1364" spans="4:4" x14ac:dyDescent="0.25">
      <c r="D1364" s="1"/>
    </row>
    <row r="1365" spans="4:4" x14ac:dyDescent="0.25">
      <c r="D1365" s="1"/>
    </row>
    <row r="1366" spans="4:4" x14ac:dyDescent="0.25">
      <c r="D1366" s="1"/>
    </row>
    <row r="1367" spans="4:4" x14ac:dyDescent="0.25">
      <c r="D1367" s="1"/>
    </row>
    <row r="1368" spans="4:4" x14ac:dyDescent="0.25">
      <c r="D1368" s="1"/>
    </row>
    <row r="1369" spans="4:4" x14ac:dyDescent="0.25">
      <c r="D1369" s="1"/>
    </row>
    <row r="1370" spans="4:4" x14ac:dyDescent="0.25">
      <c r="D1370" s="1"/>
    </row>
    <row r="1371" spans="4:4" x14ac:dyDescent="0.25">
      <c r="D1371" s="1"/>
    </row>
    <row r="1372" spans="4:4" x14ac:dyDescent="0.25">
      <c r="D1372" s="1"/>
    </row>
    <row r="1373" spans="4:4" x14ac:dyDescent="0.25">
      <c r="D1373" s="1"/>
    </row>
    <row r="1374" spans="4:4" x14ac:dyDescent="0.25">
      <c r="D1374" s="1"/>
    </row>
    <row r="1375" spans="4:4" x14ac:dyDescent="0.25">
      <c r="D1375" s="1"/>
    </row>
    <row r="1376" spans="4:4" x14ac:dyDescent="0.25">
      <c r="D1376" s="1"/>
    </row>
    <row r="1377" spans="4:4" x14ac:dyDescent="0.25">
      <c r="D1377" s="1"/>
    </row>
    <row r="1378" spans="4:4" x14ac:dyDescent="0.25">
      <c r="D1378" s="1"/>
    </row>
    <row r="1379" spans="4:4" x14ac:dyDescent="0.25">
      <c r="D1379" s="1"/>
    </row>
    <row r="1380" spans="4:4" x14ac:dyDescent="0.25">
      <c r="D1380" s="1"/>
    </row>
    <row r="1381" spans="4:4" x14ac:dyDescent="0.25">
      <c r="D1381" s="1"/>
    </row>
    <row r="1382" spans="4:4" x14ac:dyDescent="0.25">
      <c r="D1382" s="1"/>
    </row>
    <row r="1383" spans="4:4" x14ac:dyDescent="0.25">
      <c r="D1383" s="1"/>
    </row>
    <row r="1384" spans="4:4" x14ac:dyDescent="0.25">
      <c r="D1384" s="1"/>
    </row>
    <row r="1385" spans="4:4" x14ac:dyDescent="0.25">
      <c r="D1385" s="1"/>
    </row>
    <row r="1386" spans="4:4" x14ac:dyDescent="0.25">
      <c r="D1386" s="1"/>
    </row>
    <row r="1387" spans="4:4" x14ac:dyDescent="0.25">
      <c r="D1387" s="1"/>
    </row>
    <row r="1388" spans="4:4" x14ac:dyDescent="0.25">
      <c r="D1388" s="1"/>
    </row>
    <row r="1389" spans="4:4" x14ac:dyDescent="0.25">
      <c r="D1389" s="1"/>
    </row>
    <row r="1390" spans="4:4" x14ac:dyDescent="0.25">
      <c r="D1390" s="1"/>
    </row>
    <row r="1391" spans="4:4" x14ac:dyDescent="0.25">
      <c r="D1391" s="1"/>
    </row>
    <row r="1392" spans="4:4" x14ac:dyDescent="0.25">
      <c r="D1392" s="1"/>
    </row>
    <row r="1393" spans="4:4" x14ac:dyDescent="0.25">
      <c r="D1393" s="1"/>
    </row>
    <row r="1394" spans="4:4" x14ac:dyDescent="0.25">
      <c r="D1394" s="1"/>
    </row>
    <row r="1395" spans="4:4" x14ac:dyDescent="0.25">
      <c r="D1395" s="1"/>
    </row>
    <row r="1396" spans="4:4" x14ac:dyDescent="0.25">
      <c r="D1396" s="1"/>
    </row>
    <row r="1397" spans="4:4" x14ac:dyDescent="0.25">
      <c r="D1397" s="1"/>
    </row>
    <row r="1398" spans="4:4" x14ac:dyDescent="0.25">
      <c r="D1398" s="1"/>
    </row>
    <row r="1399" spans="4:4" x14ac:dyDescent="0.25">
      <c r="D1399" s="1"/>
    </row>
    <row r="1400" spans="4:4" x14ac:dyDescent="0.25">
      <c r="D1400" s="1"/>
    </row>
    <row r="1401" spans="4:4" x14ac:dyDescent="0.25">
      <c r="D1401" s="1"/>
    </row>
    <row r="1402" spans="4:4" x14ac:dyDescent="0.25">
      <c r="D1402" s="1"/>
    </row>
    <row r="1403" spans="4:4" x14ac:dyDescent="0.25">
      <c r="D1403" s="1"/>
    </row>
    <row r="1404" spans="4:4" x14ac:dyDescent="0.25">
      <c r="D1404" s="1"/>
    </row>
    <row r="1405" spans="4:4" x14ac:dyDescent="0.25">
      <c r="D1405" s="1"/>
    </row>
    <row r="1406" spans="4:4" x14ac:dyDescent="0.25">
      <c r="D1406" s="1"/>
    </row>
    <row r="1407" spans="4:4" x14ac:dyDescent="0.25">
      <c r="D1407" s="1"/>
    </row>
    <row r="1408" spans="4:4" x14ac:dyDescent="0.25">
      <c r="D1408" s="1"/>
    </row>
    <row r="1409" spans="4:4" x14ac:dyDescent="0.25">
      <c r="D1409" s="1"/>
    </row>
    <row r="1410" spans="4:4" x14ac:dyDescent="0.25">
      <c r="D1410" s="1"/>
    </row>
    <row r="1411" spans="4:4" x14ac:dyDescent="0.25">
      <c r="D1411" s="1"/>
    </row>
    <row r="1412" spans="4:4" x14ac:dyDescent="0.25">
      <c r="D1412" s="1"/>
    </row>
    <row r="1413" spans="4:4" x14ac:dyDescent="0.25">
      <c r="D1413" s="1"/>
    </row>
    <row r="1414" spans="4:4" x14ac:dyDescent="0.25">
      <c r="D1414" s="1"/>
    </row>
    <row r="1415" spans="4:4" x14ac:dyDescent="0.25">
      <c r="D1415" s="1"/>
    </row>
    <row r="1416" spans="4:4" x14ac:dyDescent="0.25">
      <c r="D1416" s="1"/>
    </row>
    <row r="1417" spans="4:4" x14ac:dyDescent="0.25">
      <c r="D1417" s="1"/>
    </row>
    <row r="1418" spans="4:4" x14ac:dyDescent="0.25">
      <c r="D1418" s="1"/>
    </row>
    <row r="1419" spans="4:4" x14ac:dyDescent="0.25">
      <c r="D1419" s="1"/>
    </row>
    <row r="1420" spans="4:4" x14ac:dyDescent="0.25">
      <c r="D1420" s="1"/>
    </row>
    <row r="1421" spans="4:4" x14ac:dyDescent="0.25">
      <c r="D1421" s="1"/>
    </row>
    <row r="1422" spans="4:4" x14ac:dyDescent="0.25">
      <c r="D1422" s="1"/>
    </row>
    <row r="1423" spans="4:4" x14ac:dyDescent="0.25">
      <c r="D1423" s="1"/>
    </row>
    <row r="1424" spans="4:4" x14ac:dyDescent="0.25">
      <c r="D1424" s="1"/>
    </row>
    <row r="1425" spans="4:4" x14ac:dyDescent="0.25">
      <c r="D1425" s="1"/>
    </row>
    <row r="1426" spans="4:4" x14ac:dyDescent="0.25">
      <c r="D1426" s="1"/>
    </row>
    <row r="1427" spans="4:4" x14ac:dyDescent="0.25">
      <c r="D1427" s="1"/>
    </row>
    <row r="1428" spans="4:4" x14ac:dyDescent="0.25">
      <c r="D1428" s="1"/>
    </row>
    <row r="1429" spans="4:4" x14ac:dyDescent="0.25">
      <c r="D1429" s="1"/>
    </row>
    <row r="1430" spans="4:4" x14ac:dyDescent="0.25">
      <c r="D1430" s="1"/>
    </row>
    <row r="1431" spans="4:4" x14ac:dyDescent="0.25">
      <c r="D1431" s="1"/>
    </row>
    <row r="1432" spans="4:4" x14ac:dyDescent="0.25">
      <c r="D1432" s="1"/>
    </row>
    <row r="1433" spans="4:4" x14ac:dyDescent="0.25">
      <c r="D1433" s="1"/>
    </row>
    <row r="1434" spans="4:4" x14ac:dyDescent="0.25">
      <c r="D1434" s="1"/>
    </row>
    <row r="1435" spans="4:4" x14ac:dyDescent="0.25">
      <c r="D1435" s="1"/>
    </row>
    <row r="1436" spans="4:4" x14ac:dyDescent="0.25">
      <c r="D1436" s="1"/>
    </row>
    <row r="1437" spans="4:4" x14ac:dyDescent="0.25">
      <c r="D1437" s="1"/>
    </row>
    <row r="1438" spans="4:4" x14ac:dyDescent="0.25">
      <c r="D1438" s="1"/>
    </row>
    <row r="1439" spans="4:4" x14ac:dyDescent="0.25">
      <c r="D1439" s="1"/>
    </row>
    <row r="1440" spans="4:4" x14ac:dyDescent="0.25">
      <c r="D1440" s="1"/>
    </row>
    <row r="1441" spans="4:4" x14ac:dyDescent="0.25">
      <c r="D1441" s="1"/>
    </row>
    <row r="1442" spans="4:4" x14ac:dyDescent="0.25">
      <c r="D1442" s="1"/>
    </row>
    <row r="1443" spans="4:4" x14ac:dyDescent="0.25">
      <c r="D1443" s="1"/>
    </row>
    <row r="1444" spans="4:4" x14ac:dyDescent="0.25">
      <c r="D1444" s="1"/>
    </row>
    <row r="1445" spans="4:4" x14ac:dyDescent="0.25">
      <c r="D1445" s="1"/>
    </row>
    <row r="1446" spans="4:4" x14ac:dyDescent="0.25">
      <c r="D1446" s="1"/>
    </row>
    <row r="1447" spans="4:4" x14ac:dyDescent="0.25">
      <c r="D1447" s="1"/>
    </row>
    <row r="1448" spans="4:4" x14ac:dyDescent="0.25">
      <c r="D1448" s="1"/>
    </row>
    <row r="1449" spans="4:4" x14ac:dyDescent="0.25">
      <c r="D1449" s="1"/>
    </row>
    <row r="1450" spans="4:4" x14ac:dyDescent="0.25">
      <c r="D1450" s="1"/>
    </row>
    <row r="1451" spans="4:4" x14ac:dyDescent="0.25">
      <c r="D1451" s="1"/>
    </row>
    <row r="1452" spans="4:4" x14ac:dyDescent="0.25">
      <c r="D1452" s="1"/>
    </row>
    <row r="1453" spans="4:4" x14ac:dyDescent="0.25">
      <c r="D1453" s="1"/>
    </row>
    <row r="1454" spans="4:4" x14ac:dyDescent="0.25">
      <c r="D1454" s="1"/>
    </row>
    <row r="1455" spans="4:4" x14ac:dyDescent="0.25">
      <c r="D1455" s="1"/>
    </row>
    <row r="1456" spans="4:4" x14ac:dyDescent="0.25">
      <c r="D1456" s="1"/>
    </row>
    <row r="1457" spans="4:4" x14ac:dyDescent="0.25">
      <c r="D1457" s="1"/>
    </row>
    <row r="1458" spans="4:4" x14ac:dyDescent="0.25">
      <c r="D1458" s="1"/>
    </row>
    <row r="1459" spans="4:4" x14ac:dyDescent="0.25">
      <c r="D1459" s="1"/>
    </row>
    <row r="1460" spans="4:4" x14ac:dyDescent="0.25">
      <c r="D1460" s="1"/>
    </row>
    <row r="1461" spans="4:4" x14ac:dyDescent="0.25">
      <c r="D1461" s="1"/>
    </row>
    <row r="1462" spans="4:4" x14ac:dyDescent="0.25">
      <c r="D1462" s="1"/>
    </row>
    <row r="1463" spans="4:4" x14ac:dyDescent="0.25">
      <c r="D1463" s="1"/>
    </row>
    <row r="1464" spans="4:4" x14ac:dyDescent="0.25">
      <c r="D1464" s="1"/>
    </row>
    <row r="1465" spans="4:4" x14ac:dyDescent="0.25">
      <c r="D1465" s="1"/>
    </row>
    <row r="1466" spans="4:4" x14ac:dyDescent="0.25">
      <c r="D1466" s="1"/>
    </row>
    <row r="1467" spans="4:4" x14ac:dyDescent="0.25">
      <c r="D1467" s="1"/>
    </row>
    <row r="1468" spans="4:4" x14ac:dyDescent="0.25">
      <c r="D1468" s="1"/>
    </row>
    <row r="1469" spans="4:4" x14ac:dyDescent="0.25">
      <c r="D1469" s="1"/>
    </row>
    <row r="1470" spans="4:4" x14ac:dyDescent="0.25">
      <c r="D1470" s="1"/>
    </row>
    <row r="1471" spans="4:4" x14ac:dyDescent="0.25">
      <c r="D1471" s="1"/>
    </row>
    <row r="1472" spans="4:4" x14ac:dyDescent="0.25">
      <c r="D1472" s="1"/>
    </row>
    <row r="1473" spans="4:4" x14ac:dyDescent="0.25">
      <c r="D1473" s="1"/>
    </row>
    <row r="1474" spans="4:4" x14ac:dyDescent="0.25">
      <c r="D1474" s="1"/>
    </row>
    <row r="1475" spans="4:4" x14ac:dyDescent="0.25">
      <c r="D1475" s="1"/>
    </row>
    <row r="1476" spans="4:4" x14ac:dyDescent="0.25">
      <c r="D1476" s="1"/>
    </row>
    <row r="1477" spans="4:4" x14ac:dyDescent="0.25">
      <c r="D1477" s="1"/>
    </row>
    <row r="1478" spans="4:4" x14ac:dyDescent="0.25">
      <c r="D1478" s="1"/>
    </row>
    <row r="1479" spans="4:4" x14ac:dyDescent="0.25">
      <c r="D1479" s="1"/>
    </row>
    <row r="1480" spans="4:4" x14ac:dyDescent="0.25">
      <c r="D1480" s="1"/>
    </row>
    <row r="1481" spans="4:4" x14ac:dyDescent="0.25">
      <c r="D1481" s="1"/>
    </row>
    <row r="1482" spans="4:4" x14ac:dyDescent="0.25">
      <c r="D1482" s="1"/>
    </row>
    <row r="1483" spans="4:4" x14ac:dyDescent="0.25">
      <c r="D1483" s="1"/>
    </row>
    <row r="1484" spans="4:4" x14ac:dyDescent="0.25">
      <c r="D1484" s="1"/>
    </row>
    <row r="1485" spans="4:4" x14ac:dyDescent="0.25">
      <c r="D1485" s="1"/>
    </row>
    <row r="1486" spans="4:4" x14ac:dyDescent="0.25">
      <c r="D1486" s="1"/>
    </row>
    <row r="1487" spans="4:4" x14ac:dyDescent="0.25">
      <c r="D1487" s="1"/>
    </row>
    <row r="1488" spans="4:4" x14ac:dyDescent="0.25">
      <c r="D1488" s="1"/>
    </row>
    <row r="1489" spans="4:4" x14ac:dyDescent="0.25">
      <c r="D1489" s="1"/>
    </row>
    <row r="1490" spans="4:4" x14ac:dyDescent="0.25">
      <c r="D1490" s="1"/>
    </row>
    <row r="1491" spans="4:4" x14ac:dyDescent="0.25">
      <c r="D1491" s="1"/>
    </row>
    <row r="1492" spans="4:4" x14ac:dyDescent="0.25">
      <c r="D1492" s="1"/>
    </row>
    <row r="1493" spans="4:4" x14ac:dyDescent="0.25">
      <c r="D1493" s="1"/>
    </row>
    <row r="1494" spans="4:4" x14ac:dyDescent="0.25">
      <c r="D1494" s="1"/>
    </row>
    <row r="1495" spans="4:4" x14ac:dyDescent="0.25">
      <c r="D1495" s="1"/>
    </row>
    <row r="1496" spans="4:4" x14ac:dyDescent="0.25">
      <c r="D1496" s="1"/>
    </row>
    <row r="1497" spans="4:4" x14ac:dyDescent="0.25">
      <c r="D1497" s="1"/>
    </row>
    <row r="1498" spans="4:4" x14ac:dyDescent="0.25">
      <c r="D1498" s="1"/>
    </row>
    <row r="1499" spans="4:4" x14ac:dyDescent="0.25">
      <c r="D1499" s="1"/>
    </row>
    <row r="1500" spans="4:4" x14ac:dyDescent="0.25">
      <c r="D1500" s="1"/>
    </row>
    <row r="1501" spans="4:4" x14ac:dyDescent="0.25">
      <c r="D1501" s="1"/>
    </row>
    <row r="1502" spans="4:4" x14ac:dyDescent="0.25">
      <c r="D1502" s="1"/>
    </row>
    <row r="1503" spans="4:4" x14ac:dyDescent="0.25">
      <c r="D1503" s="1"/>
    </row>
    <row r="1504" spans="4:4" x14ac:dyDescent="0.25">
      <c r="D1504" s="1"/>
    </row>
    <row r="1505" spans="4:4" x14ac:dyDescent="0.25">
      <c r="D1505" s="1"/>
    </row>
    <row r="1506" spans="4:4" x14ac:dyDescent="0.25">
      <c r="D1506" s="1"/>
    </row>
    <row r="1507" spans="4:4" x14ac:dyDescent="0.25">
      <c r="D1507" s="1"/>
    </row>
    <row r="1508" spans="4:4" x14ac:dyDescent="0.25">
      <c r="D1508" s="1"/>
    </row>
    <row r="1509" spans="4:4" x14ac:dyDescent="0.25">
      <c r="D1509" s="1"/>
    </row>
    <row r="1510" spans="4:4" x14ac:dyDescent="0.25">
      <c r="D1510" s="1"/>
    </row>
    <row r="1511" spans="4:4" x14ac:dyDescent="0.25">
      <c r="D1511" s="1"/>
    </row>
    <row r="1512" spans="4:4" x14ac:dyDescent="0.25">
      <c r="D1512" s="1"/>
    </row>
    <row r="1513" spans="4:4" x14ac:dyDescent="0.25">
      <c r="D1513" s="1"/>
    </row>
    <row r="1514" spans="4:4" x14ac:dyDescent="0.25">
      <c r="D1514" s="1"/>
    </row>
    <row r="1515" spans="4:4" x14ac:dyDescent="0.25">
      <c r="D1515" s="1"/>
    </row>
    <row r="1516" spans="4:4" x14ac:dyDescent="0.25">
      <c r="D1516" s="1"/>
    </row>
    <row r="1517" spans="4:4" x14ac:dyDescent="0.25">
      <c r="D1517" s="1"/>
    </row>
    <row r="1518" spans="4:4" x14ac:dyDescent="0.25">
      <c r="D1518" s="1"/>
    </row>
    <row r="1519" spans="4:4" x14ac:dyDescent="0.25">
      <c r="D1519" s="1"/>
    </row>
    <row r="1520" spans="4:4" x14ac:dyDescent="0.25">
      <c r="D1520" s="1"/>
    </row>
    <row r="1521" spans="4:4" x14ac:dyDescent="0.25">
      <c r="D1521" s="1"/>
    </row>
    <row r="1522" spans="4:4" x14ac:dyDescent="0.25">
      <c r="D1522" s="1"/>
    </row>
    <row r="1523" spans="4:4" x14ac:dyDescent="0.25">
      <c r="D1523" s="1"/>
    </row>
    <row r="1524" spans="4:4" x14ac:dyDescent="0.25">
      <c r="D1524" s="1"/>
    </row>
    <row r="1525" spans="4:4" x14ac:dyDescent="0.25">
      <c r="D1525" s="1"/>
    </row>
    <row r="1526" spans="4:4" x14ac:dyDescent="0.25">
      <c r="D1526" s="1"/>
    </row>
    <row r="1527" spans="4:4" x14ac:dyDescent="0.25">
      <c r="D1527" s="1"/>
    </row>
    <row r="1528" spans="4:4" x14ac:dyDescent="0.25">
      <c r="D1528" s="1"/>
    </row>
    <row r="1529" spans="4:4" x14ac:dyDescent="0.25">
      <c r="D1529" s="1"/>
    </row>
    <row r="1530" spans="4:4" x14ac:dyDescent="0.25">
      <c r="D1530" s="1"/>
    </row>
    <row r="1531" spans="4:4" x14ac:dyDescent="0.25">
      <c r="D1531" s="1"/>
    </row>
    <row r="1532" spans="4:4" x14ac:dyDescent="0.25">
      <c r="D1532" s="1"/>
    </row>
    <row r="1533" spans="4:4" x14ac:dyDescent="0.25">
      <c r="D1533" s="1"/>
    </row>
    <row r="1534" spans="4:4" x14ac:dyDescent="0.25">
      <c r="D1534" s="1"/>
    </row>
    <row r="1535" spans="4:4" x14ac:dyDescent="0.25">
      <c r="D1535" s="1"/>
    </row>
    <row r="1536" spans="4:4" x14ac:dyDescent="0.25">
      <c r="D1536" s="1"/>
    </row>
    <row r="1537" spans="4:4" x14ac:dyDescent="0.25">
      <c r="D1537" s="1"/>
    </row>
    <row r="1538" spans="4:4" x14ac:dyDescent="0.25">
      <c r="D1538" s="1"/>
    </row>
    <row r="1539" spans="4:4" x14ac:dyDescent="0.25">
      <c r="D1539" s="1"/>
    </row>
    <row r="1540" spans="4:4" x14ac:dyDescent="0.25">
      <c r="D1540" s="1"/>
    </row>
    <row r="1541" spans="4:4" x14ac:dyDescent="0.25">
      <c r="D1541" s="1"/>
    </row>
    <row r="1542" spans="4:4" x14ac:dyDescent="0.25">
      <c r="D1542" s="1"/>
    </row>
    <row r="1543" spans="4:4" x14ac:dyDescent="0.25">
      <c r="D1543" s="1"/>
    </row>
    <row r="1544" spans="4:4" x14ac:dyDescent="0.25">
      <c r="D1544" s="1"/>
    </row>
    <row r="1545" spans="4:4" x14ac:dyDescent="0.25">
      <c r="D1545" s="1"/>
    </row>
    <row r="1546" spans="4:4" x14ac:dyDescent="0.25">
      <c r="D1546" s="1"/>
    </row>
    <row r="1547" spans="4:4" x14ac:dyDescent="0.25">
      <c r="D1547" s="1"/>
    </row>
    <row r="1548" spans="4:4" x14ac:dyDescent="0.25">
      <c r="D1548" s="1"/>
    </row>
    <row r="1549" spans="4:4" x14ac:dyDescent="0.25">
      <c r="D1549" s="1"/>
    </row>
    <row r="1550" spans="4:4" x14ac:dyDescent="0.25">
      <c r="D1550" s="1"/>
    </row>
    <row r="1551" spans="4:4" x14ac:dyDescent="0.25">
      <c r="D1551" s="1"/>
    </row>
    <row r="1552" spans="4:4" x14ac:dyDescent="0.25">
      <c r="D1552" s="1"/>
    </row>
    <row r="1553" spans="4:4" x14ac:dyDescent="0.25">
      <c r="D1553" s="1"/>
    </row>
    <row r="1554" spans="4:4" x14ac:dyDescent="0.25">
      <c r="D1554" s="1"/>
    </row>
    <row r="1555" spans="4:4" x14ac:dyDescent="0.25">
      <c r="D1555" s="1"/>
    </row>
    <row r="1556" spans="4:4" x14ac:dyDescent="0.25">
      <c r="D1556" s="1"/>
    </row>
    <row r="1557" spans="4:4" x14ac:dyDescent="0.25">
      <c r="D1557" s="1"/>
    </row>
    <row r="1558" spans="4:4" x14ac:dyDescent="0.25">
      <c r="D1558" s="1"/>
    </row>
    <row r="1559" spans="4:4" x14ac:dyDescent="0.25">
      <c r="D1559" s="1"/>
    </row>
    <row r="1560" spans="4:4" x14ac:dyDescent="0.25">
      <c r="D1560" s="1"/>
    </row>
    <row r="1561" spans="4:4" x14ac:dyDescent="0.25">
      <c r="D1561" s="1"/>
    </row>
    <row r="1562" spans="4:4" x14ac:dyDescent="0.25">
      <c r="D1562" s="1"/>
    </row>
    <row r="1563" spans="4:4" x14ac:dyDescent="0.25">
      <c r="D1563" s="1"/>
    </row>
    <row r="1564" spans="4:4" x14ac:dyDescent="0.25">
      <c r="D1564" s="1"/>
    </row>
    <row r="1565" spans="4:4" x14ac:dyDescent="0.25">
      <c r="D1565" s="1"/>
    </row>
    <row r="1566" spans="4:4" x14ac:dyDescent="0.25">
      <c r="D1566" s="1"/>
    </row>
    <row r="1567" spans="4:4" x14ac:dyDescent="0.25">
      <c r="D1567" s="1"/>
    </row>
    <row r="1568" spans="4:4" x14ac:dyDescent="0.25">
      <c r="D1568" s="1"/>
    </row>
    <row r="1569" spans="4:4" x14ac:dyDescent="0.25">
      <c r="D1569" s="1"/>
    </row>
    <row r="1570" spans="4:4" x14ac:dyDescent="0.25">
      <c r="D1570" s="1"/>
    </row>
    <row r="1571" spans="4:4" x14ac:dyDescent="0.25">
      <c r="D1571" s="1"/>
    </row>
    <row r="1572" spans="4:4" x14ac:dyDescent="0.25">
      <c r="D1572" s="1"/>
    </row>
    <row r="1573" spans="4:4" x14ac:dyDescent="0.25">
      <c r="D1573" s="1"/>
    </row>
    <row r="1574" spans="4:4" x14ac:dyDescent="0.25">
      <c r="D1574" s="1"/>
    </row>
    <row r="1575" spans="4:4" x14ac:dyDescent="0.25">
      <c r="D1575" s="1"/>
    </row>
    <row r="1576" spans="4:4" x14ac:dyDescent="0.25">
      <c r="D1576" s="1"/>
    </row>
    <row r="1577" spans="4:4" x14ac:dyDescent="0.25">
      <c r="D1577" s="1"/>
    </row>
    <row r="1578" spans="4:4" x14ac:dyDescent="0.25">
      <c r="D1578" s="1"/>
    </row>
    <row r="1579" spans="4:4" x14ac:dyDescent="0.25">
      <c r="D1579" s="1"/>
    </row>
    <row r="1580" spans="4:4" x14ac:dyDescent="0.25">
      <c r="D1580" s="1"/>
    </row>
    <row r="1581" spans="4:4" x14ac:dyDescent="0.25">
      <c r="D1581" s="1"/>
    </row>
    <row r="1582" spans="4:4" x14ac:dyDescent="0.25">
      <c r="D1582" s="1"/>
    </row>
    <row r="1583" spans="4:4" x14ac:dyDescent="0.25">
      <c r="D1583" s="1"/>
    </row>
    <row r="1584" spans="4:4" x14ac:dyDescent="0.25">
      <c r="D1584" s="1"/>
    </row>
    <row r="1585" spans="4:4" x14ac:dyDescent="0.25">
      <c r="D1585" s="1"/>
    </row>
    <row r="1586" spans="4:4" x14ac:dyDescent="0.25">
      <c r="D1586" s="1"/>
    </row>
    <row r="1587" spans="4:4" x14ac:dyDescent="0.25">
      <c r="D1587" s="1"/>
    </row>
    <row r="1588" spans="4:4" x14ac:dyDescent="0.25">
      <c r="D1588" s="1"/>
    </row>
    <row r="1589" spans="4:4" x14ac:dyDescent="0.25">
      <c r="D1589" s="1"/>
    </row>
    <row r="1590" spans="4:4" x14ac:dyDescent="0.25">
      <c r="D1590" s="1"/>
    </row>
    <row r="1591" spans="4:4" x14ac:dyDescent="0.25">
      <c r="D1591" s="1"/>
    </row>
    <row r="1592" spans="4:4" x14ac:dyDescent="0.25">
      <c r="D1592" s="1"/>
    </row>
    <row r="1593" spans="4:4" x14ac:dyDescent="0.25">
      <c r="D1593" s="1"/>
    </row>
    <row r="1594" spans="4:4" x14ac:dyDescent="0.25">
      <c r="D1594" s="1"/>
    </row>
    <row r="1595" spans="4:4" x14ac:dyDescent="0.25">
      <c r="D1595" s="1"/>
    </row>
    <row r="1596" spans="4:4" x14ac:dyDescent="0.25">
      <c r="D1596" s="1"/>
    </row>
    <row r="1597" spans="4:4" x14ac:dyDescent="0.25">
      <c r="D1597" s="1"/>
    </row>
    <row r="1598" spans="4:4" x14ac:dyDescent="0.25">
      <c r="D1598" s="1"/>
    </row>
    <row r="1599" spans="4:4" x14ac:dyDescent="0.25">
      <c r="D1599" s="1"/>
    </row>
    <row r="1600" spans="4:4" x14ac:dyDescent="0.25">
      <c r="D1600" s="1"/>
    </row>
    <row r="1601" spans="4:4" x14ac:dyDescent="0.25">
      <c r="D1601" s="1"/>
    </row>
    <row r="1602" spans="4:4" x14ac:dyDescent="0.25">
      <c r="D1602" s="1"/>
    </row>
    <row r="1603" spans="4:4" x14ac:dyDescent="0.25">
      <c r="D1603" s="1"/>
    </row>
    <row r="1604" spans="4:4" x14ac:dyDescent="0.25">
      <c r="D1604" s="1"/>
    </row>
    <row r="1605" spans="4:4" x14ac:dyDescent="0.25">
      <c r="D1605" s="1"/>
    </row>
    <row r="1606" spans="4:4" x14ac:dyDescent="0.25">
      <c r="D1606" s="1"/>
    </row>
    <row r="1607" spans="4:4" x14ac:dyDescent="0.25">
      <c r="D1607" s="1"/>
    </row>
    <row r="1608" spans="4:4" x14ac:dyDescent="0.25">
      <c r="D1608" s="1"/>
    </row>
    <row r="1609" spans="4:4" x14ac:dyDescent="0.25">
      <c r="D1609" s="1"/>
    </row>
    <row r="1610" spans="4:4" x14ac:dyDescent="0.25">
      <c r="D1610" s="1"/>
    </row>
    <row r="1611" spans="4:4" x14ac:dyDescent="0.25">
      <c r="D1611" s="1"/>
    </row>
    <row r="1612" spans="4:4" x14ac:dyDescent="0.25">
      <c r="D1612" s="1"/>
    </row>
    <row r="1613" spans="4:4" x14ac:dyDescent="0.25">
      <c r="D1613" s="1"/>
    </row>
    <row r="1614" spans="4:4" x14ac:dyDescent="0.25">
      <c r="D1614" s="1"/>
    </row>
    <row r="1615" spans="4:4" x14ac:dyDescent="0.25">
      <c r="D1615" s="1"/>
    </row>
    <row r="1616" spans="4:4" x14ac:dyDescent="0.25">
      <c r="D1616" s="1"/>
    </row>
    <row r="1617" spans="4:4" x14ac:dyDescent="0.25">
      <c r="D1617" s="1"/>
    </row>
    <row r="1618" spans="4:4" x14ac:dyDescent="0.25">
      <c r="D1618" s="1"/>
    </row>
    <row r="1619" spans="4:4" x14ac:dyDescent="0.25">
      <c r="D1619" s="1"/>
    </row>
    <row r="1620" spans="4:4" x14ac:dyDescent="0.25">
      <c r="D1620" s="1"/>
    </row>
    <row r="1621" spans="4:4" x14ac:dyDescent="0.25">
      <c r="D1621" s="1"/>
    </row>
    <row r="1622" spans="4:4" x14ac:dyDescent="0.25">
      <c r="D1622" s="1"/>
    </row>
    <row r="1623" spans="4:4" x14ac:dyDescent="0.25">
      <c r="D1623" s="1"/>
    </row>
    <row r="1624" spans="4:4" x14ac:dyDescent="0.25">
      <c r="D1624" s="1"/>
    </row>
    <row r="1625" spans="4:4" x14ac:dyDescent="0.25">
      <c r="D1625" s="1"/>
    </row>
    <row r="1626" spans="4:4" x14ac:dyDescent="0.25">
      <c r="D1626" s="1"/>
    </row>
    <row r="1627" spans="4:4" x14ac:dyDescent="0.25">
      <c r="D1627" s="1"/>
    </row>
    <row r="1628" spans="4:4" x14ac:dyDescent="0.25">
      <c r="D1628" s="1"/>
    </row>
    <row r="1629" spans="4:4" x14ac:dyDescent="0.25">
      <c r="D1629" s="1"/>
    </row>
    <row r="1630" spans="4:4" x14ac:dyDescent="0.25">
      <c r="D1630" s="1"/>
    </row>
    <row r="1631" spans="4:4" x14ac:dyDescent="0.25">
      <c r="D1631" s="1"/>
    </row>
    <row r="1632" spans="4:4" x14ac:dyDescent="0.25">
      <c r="D1632" s="1"/>
    </row>
    <row r="1633" spans="4:4" x14ac:dyDescent="0.25">
      <c r="D1633" s="1"/>
    </row>
    <row r="1634" spans="4:4" x14ac:dyDescent="0.25">
      <c r="D1634" s="1"/>
    </row>
    <row r="1635" spans="4:4" x14ac:dyDescent="0.25">
      <c r="D1635" s="1"/>
    </row>
    <row r="1636" spans="4:4" x14ac:dyDescent="0.25">
      <c r="D1636" s="1"/>
    </row>
    <row r="1637" spans="4:4" x14ac:dyDescent="0.25">
      <c r="D1637" s="1"/>
    </row>
    <row r="1638" spans="4:4" x14ac:dyDescent="0.25">
      <c r="D1638" s="1"/>
    </row>
    <row r="1639" spans="4:4" x14ac:dyDescent="0.25">
      <c r="D1639" s="1"/>
    </row>
    <row r="1640" spans="4:4" x14ac:dyDescent="0.25">
      <c r="D1640" s="1"/>
    </row>
    <row r="1641" spans="4:4" x14ac:dyDescent="0.25">
      <c r="D1641" s="1"/>
    </row>
    <row r="1642" spans="4:4" x14ac:dyDescent="0.25">
      <c r="D1642" s="1"/>
    </row>
    <row r="1643" spans="4:4" x14ac:dyDescent="0.25">
      <c r="D1643" s="1"/>
    </row>
    <row r="1644" spans="4:4" x14ac:dyDescent="0.25">
      <c r="D1644" s="1"/>
    </row>
    <row r="1645" spans="4:4" x14ac:dyDescent="0.25">
      <c r="D1645" s="1"/>
    </row>
    <row r="1646" spans="4:4" x14ac:dyDescent="0.25">
      <c r="D1646" s="1"/>
    </row>
    <row r="1647" spans="4:4" x14ac:dyDescent="0.25">
      <c r="D1647" s="1"/>
    </row>
    <row r="1648" spans="4:4" x14ac:dyDescent="0.25">
      <c r="D1648" s="1"/>
    </row>
    <row r="1649" spans="4:4" x14ac:dyDescent="0.25">
      <c r="D1649" s="1"/>
    </row>
    <row r="1650" spans="4:4" x14ac:dyDescent="0.25">
      <c r="D1650" s="1"/>
    </row>
    <row r="1651" spans="4:4" x14ac:dyDescent="0.25">
      <c r="D1651" s="1"/>
    </row>
    <row r="1652" spans="4:4" x14ac:dyDescent="0.25">
      <c r="D1652" s="1"/>
    </row>
    <row r="1653" spans="4:4" x14ac:dyDescent="0.25">
      <c r="D1653" s="1"/>
    </row>
    <row r="1654" spans="4:4" x14ac:dyDescent="0.25">
      <c r="D1654" s="1"/>
    </row>
    <row r="1655" spans="4:4" x14ac:dyDescent="0.25">
      <c r="D1655" s="1"/>
    </row>
    <row r="1656" spans="4:4" x14ac:dyDescent="0.25">
      <c r="D1656" s="1"/>
    </row>
    <row r="1657" spans="4:4" x14ac:dyDescent="0.25">
      <c r="D1657" s="1"/>
    </row>
    <row r="1658" spans="4:4" x14ac:dyDescent="0.25">
      <c r="D1658" s="1"/>
    </row>
    <row r="1659" spans="4:4" x14ac:dyDescent="0.25">
      <c r="D1659" s="1"/>
    </row>
    <row r="1660" spans="4:4" x14ac:dyDescent="0.25">
      <c r="D1660" s="1"/>
    </row>
    <row r="1661" spans="4:4" x14ac:dyDescent="0.25">
      <c r="D1661" s="1"/>
    </row>
    <row r="1662" spans="4:4" x14ac:dyDescent="0.25">
      <c r="D1662" s="1"/>
    </row>
    <row r="1663" spans="4:4" x14ac:dyDescent="0.25">
      <c r="D1663" s="1"/>
    </row>
    <row r="1664" spans="4:4" x14ac:dyDescent="0.25">
      <c r="D1664" s="1"/>
    </row>
    <row r="1665" spans="4:4" x14ac:dyDescent="0.25">
      <c r="D1665" s="1"/>
    </row>
    <row r="1666" spans="4:4" x14ac:dyDescent="0.25">
      <c r="D1666" s="1"/>
    </row>
    <row r="1667" spans="4:4" x14ac:dyDescent="0.25">
      <c r="D1667" s="1"/>
    </row>
    <row r="1668" spans="4:4" x14ac:dyDescent="0.25">
      <c r="D1668" s="1"/>
    </row>
    <row r="1669" spans="4:4" x14ac:dyDescent="0.25">
      <c r="D1669" s="1"/>
    </row>
    <row r="1670" spans="4:4" x14ac:dyDescent="0.25">
      <c r="D1670" s="1"/>
    </row>
    <row r="1671" spans="4:4" x14ac:dyDescent="0.25">
      <c r="D1671" s="1"/>
    </row>
    <row r="1672" spans="4:4" x14ac:dyDescent="0.25">
      <c r="D1672" s="1"/>
    </row>
    <row r="1673" spans="4:4" x14ac:dyDescent="0.25">
      <c r="D1673" s="1"/>
    </row>
    <row r="1674" spans="4:4" x14ac:dyDescent="0.25">
      <c r="D1674" s="1"/>
    </row>
    <row r="1675" spans="4:4" x14ac:dyDescent="0.25">
      <c r="D1675" s="1"/>
    </row>
    <row r="1676" spans="4:4" x14ac:dyDescent="0.25">
      <c r="D1676" s="1"/>
    </row>
    <row r="1677" spans="4:4" x14ac:dyDescent="0.25">
      <c r="D1677" s="1"/>
    </row>
    <row r="1678" spans="4:4" x14ac:dyDescent="0.25">
      <c r="D1678" s="1"/>
    </row>
    <row r="1679" spans="4:4" x14ac:dyDescent="0.25">
      <c r="D1679" s="1"/>
    </row>
    <row r="1680" spans="4:4" x14ac:dyDescent="0.25">
      <c r="D1680" s="1"/>
    </row>
    <row r="1681" spans="4:4" x14ac:dyDescent="0.25">
      <c r="D1681" s="1"/>
    </row>
    <row r="1682" spans="4:4" x14ac:dyDescent="0.25">
      <c r="D1682" s="1"/>
    </row>
    <row r="1683" spans="4:4" x14ac:dyDescent="0.25">
      <c r="D1683" s="1"/>
    </row>
    <row r="1684" spans="4:4" x14ac:dyDescent="0.25">
      <c r="D1684" s="1"/>
    </row>
    <row r="1685" spans="4:4" x14ac:dyDescent="0.25">
      <c r="D1685" s="1"/>
    </row>
    <row r="1686" spans="4:4" x14ac:dyDescent="0.25">
      <c r="D1686" s="1"/>
    </row>
    <row r="1687" spans="4:4" x14ac:dyDescent="0.25">
      <c r="D1687" s="1"/>
    </row>
    <row r="1688" spans="4:4" x14ac:dyDescent="0.25">
      <c r="D1688" s="1"/>
    </row>
    <row r="1689" spans="4:4" x14ac:dyDescent="0.25">
      <c r="D1689" s="1"/>
    </row>
    <row r="1690" spans="4:4" x14ac:dyDescent="0.25">
      <c r="D1690" s="1"/>
    </row>
    <row r="1691" spans="4:4" x14ac:dyDescent="0.25">
      <c r="D1691" s="1"/>
    </row>
    <row r="1692" spans="4:4" x14ac:dyDescent="0.25">
      <c r="D1692" s="1"/>
    </row>
    <row r="1693" spans="4:4" x14ac:dyDescent="0.25">
      <c r="D1693" s="1"/>
    </row>
    <row r="1694" spans="4:4" x14ac:dyDescent="0.25">
      <c r="D1694" s="1"/>
    </row>
    <row r="1695" spans="4:4" x14ac:dyDescent="0.25">
      <c r="D1695" s="1"/>
    </row>
    <row r="1696" spans="4:4" x14ac:dyDescent="0.25">
      <c r="D1696" s="1"/>
    </row>
    <row r="1697" spans="4:4" x14ac:dyDescent="0.25">
      <c r="D1697" s="1"/>
    </row>
    <row r="1698" spans="4:4" x14ac:dyDescent="0.25">
      <c r="D1698" s="1"/>
    </row>
    <row r="1699" spans="4:4" x14ac:dyDescent="0.25">
      <c r="D1699" s="1"/>
    </row>
    <row r="1700" spans="4:4" x14ac:dyDescent="0.25">
      <c r="D1700" s="1"/>
    </row>
    <row r="1701" spans="4:4" x14ac:dyDescent="0.25">
      <c r="D1701" s="1"/>
    </row>
    <row r="1702" spans="4:4" x14ac:dyDescent="0.25">
      <c r="D1702" s="1"/>
    </row>
    <row r="1703" spans="4:4" x14ac:dyDescent="0.25">
      <c r="D1703" s="1"/>
    </row>
    <row r="1704" spans="4:4" x14ac:dyDescent="0.25">
      <c r="D1704" s="1"/>
    </row>
    <row r="1705" spans="4:4" x14ac:dyDescent="0.25">
      <c r="D1705" s="1"/>
    </row>
    <row r="1706" spans="4:4" x14ac:dyDescent="0.25">
      <c r="D1706" s="1"/>
    </row>
    <row r="1707" spans="4:4" x14ac:dyDescent="0.25">
      <c r="D1707" s="1"/>
    </row>
    <row r="1708" spans="4:4" x14ac:dyDescent="0.25">
      <c r="D1708" s="1"/>
    </row>
    <row r="1709" spans="4:4" x14ac:dyDescent="0.25">
      <c r="D1709" s="1"/>
    </row>
    <row r="1710" spans="4:4" x14ac:dyDescent="0.25">
      <c r="D1710" s="1"/>
    </row>
    <row r="1711" spans="4:4" x14ac:dyDescent="0.25">
      <c r="D1711" s="1"/>
    </row>
    <row r="1712" spans="4:4" x14ac:dyDescent="0.25">
      <c r="D1712" s="1"/>
    </row>
    <row r="1713" spans="4:4" x14ac:dyDescent="0.25">
      <c r="D1713" s="1"/>
    </row>
    <row r="1714" spans="4:4" x14ac:dyDescent="0.25">
      <c r="D1714" s="1"/>
    </row>
    <row r="1715" spans="4:4" x14ac:dyDescent="0.25">
      <c r="D1715" s="1"/>
    </row>
    <row r="1716" spans="4:4" x14ac:dyDescent="0.25">
      <c r="D1716" s="1"/>
    </row>
    <row r="1717" spans="4:4" x14ac:dyDescent="0.25">
      <c r="D1717" s="1"/>
    </row>
    <row r="1718" spans="4:4" x14ac:dyDescent="0.25">
      <c r="D1718" s="1"/>
    </row>
    <row r="1719" spans="4:4" x14ac:dyDescent="0.25">
      <c r="D1719" s="1"/>
    </row>
    <row r="1720" spans="4:4" x14ac:dyDescent="0.25">
      <c r="D1720" s="1"/>
    </row>
    <row r="1721" spans="4:4" x14ac:dyDescent="0.25">
      <c r="D1721" s="1"/>
    </row>
    <row r="1722" spans="4:4" x14ac:dyDescent="0.25">
      <c r="D1722" s="1"/>
    </row>
    <row r="1723" spans="4:4" x14ac:dyDescent="0.25">
      <c r="D1723" s="1"/>
    </row>
    <row r="1724" spans="4:4" x14ac:dyDescent="0.25">
      <c r="D1724" s="1"/>
    </row>
    <row r="1725" spans="4:4" x14ac:dyDescent="0.25">
      <c r="D1725" s="1"/>
    </row>
    <row r="1726" spans="4:4" x14ac:dyDescent="0.25">
      <c r="D1726" s="1"/>
    </row>
    <row r="1727" spans="4:4" x14ac:dyDescent="0.25">
      <c r="D1727" s="1"/>
    </row>
    <row r="1728" spans="4:4" x14ac:dyDescent="0.25">
      <c r="D1728" s="1"/>
    </row>
    <row r="1729" spans="4:4" x14ac:dyDescent="0.25">
      <c r="D1729" s="1"/>
    </row>
    <row r="1730" spans="4:4" x14ac:dyDescent="0.25">
      <c r="D1730" s="1"/>
    </row>
    <row r="1731" spans="4:4" x14ac:dyDescent="0.25">
      <c r="D1731" s="1"/>
    </row>
    <row r="1732" spans="4:4" x14ac:dyDescent="0.25">
      <c r="D1732" s="1"/>
    </row>
    <row r="1733" spans="4:4" x14ac:dyDescent="0.25">
      <c r="D1733" s="1"/>
    </row>
    <row r="1734" spans="4:4" x14ac:dyDescent="0.25">
      <c r="D1734" s="1"/>
    </row>
    <row r="1735" spans="4:4" x14ac:dyDescent="0.25">
      <c r="D1735" s="1"/>
    </row>
    <row r="1736" spans="4:4" x14ac:dyDescent="0.25">
      <c r="D1736" s="1"/>
    </row>
    <row r="1737" spans="4:4" x14ac:dyDescent="0.25">
      <c r="D1737" s="1"/>
    </row>
    <row r="1738" spans="4:4" x14ac:dyDescent="0.25">
      <c r="D1738" s="1"/>
    </row>
    <row r="1739" spans="4:4" x14ac:dyDescent="0.25">
      <c r="D1739" s="1"/>
    </row>
    <row r="1740" spans="4:4" x14ac:dyDescent="0.25">
      <c r="D1740" s="1"/>
    </row>
    <row r="1741" spans="4:4" x14ac:dyDescent="0.25">
      <c r="D1741" s="1"/>
    </row>
    <row r="1742" spans="4:4" x14ac:dyDescent="0.25">
      <c r="D1742" s="1"/>
    </row>
    <row r="1743" spans="4:4" x14ac:dyDescent="0.25">
      <c r="D1743" s="1"/>
    </row>
    <row r="1744" spans="4:4" x14ac:dyDescent="0.25">
      <c r="D1744" s="1"/>
    </row>
    <row r="1745" spans="4:4" x14ac:dyDescent="0.25">
      <c r="D1745" s="1"/>
    </row>
    <row r="1746" spans="4:4" x14ac:dyDescent="0.25">
      <c r="D1746" s="1"/>
    </row>
    <row r="1747" spans="4:4" x14ac:dyDescent="0.25">
      <c r="D1747" s="1"/>
    </row>
    <row r="1748" spans="4:4" x14ac:dyDescent="0.25">
      <c r="D1748" s="1"/>
    </row>
    <row r="1749" spans="4:4" x14ac:dyDescent="0.25">
      <c r="D1749" s="1"/>
    </row>
    <row r="1750" spans="4:4" x14ac:dyDescent="0.25">
      <c r="D1750" s="1"/>
    </row>
    <row r="1751" spans="4:4" x14ac:dyDescent="0.25">
      <c r="D1751" s="1"/>
    </row>
    <row r="1752" spans="4:4" x14ac:dyDescent="0.25">
      <c r="D1752" s="1"/>
    </row>
    <row r="1753" spans="4:4" x14ac:dyDescent="0.25">
      <c r="D1753" s="1"/>
    </row>
    <row r="1754" spans="4:4" x14ac:dyDescent="0.25">
      <c r="D1754" s="1"/>
    </row>
    <row r="1755" spans="4:4" x14ac:dyDescent="0.25">
      <c r="D1755" s="1"/>
    </row>
    <row r="1756" spans="4:4" x14ac:dyDescent="0.25">
      <c r="D1756" s="1"/>
    </row>
    <row r="1757" spans="4:4" x14ac:dyDescent="0.25">
      <c r="D1757" s="1"/>
    </row>
    <row r="1758" spans="4:4" x14ac:dyDescent="0.25">
      <c r="D1758" s="1"/>
    </row>
    <row r="1759" spans="4:4" x14ac:dyDescent="0.25">
      <c r="D1759" s="1"/>
    </row>
    <row r="1760" spans="4:4" x14ac:dyDescent="0.25">
      <c r="D1760" s="1"/>
    </row>
    <row r="1761" spans="4:4" x14ac:dyDescent="0.25">
      <c r="D1761" s="1"/>
    </row>
    <row r="1762" spans="4:4" x14ac:dyDescent="0.25">
      <c r="D1762" s="1"/>
    </row>
    <row r="1763" spans="4:4" x14ac:dyDescent="0.25">
      <c r="D1763" s="1"/>
    </row>
    <row r="1764" spans="4:4" x14ac:dyDescent="0.25">
      <c r="D1764" s="1"/>
    </row>
    <row r="1765" spans="4:4" x14ac:dyDescent="0.25">
      <c r="D1765" s="1"/>
    </row>
    <row r="1766" spans="4:4" x14ac:dyDescent="0.25">
      <c r="D1766" s="1"/>
    </row>
    <row r="1767" spans="4:4" x14ac:dyDescent="0.25">
      <c r="D1767" s="1"/>
    </row>
    <row r="1768" spans="4:4" x14ac:dyDescent="0.25">
      <c r="D1768" s="1"/>
    </row>
    <row r="1769" spans="4:4" x14ac:dyDescent="0.25">
      <c r="D1769" s="1"/>
    </row>
    <row r="1770" spans="4:4" x14ac:dyDescent="0.25">
      <c r="D1770" s="1"/>
    </row>
    <row r="1771" spans="4:4" x14ac:dyDescent="0.25">
      <c r="D1771" s="1"/>
    </row>
    <row r="1772" spans="4:4" x14ac:dyDescent="0.25">
      <c r="D1772" s="1"/>
    </row>
    <row r="1773" spans="4:4" x14ac:dyDescent="0.25">
      <c r="D1773" s="1"/>
    </row>
    <row r="1774" spans="4:4" x14ac:dyDescent="0.25">
      <c r="D1774" s="1"/>
    </row>
    <row r="1775" spans="4:4" x14ac:dyDescent="0.25">
      <c r="D1775" s="1"/>
    </row>
    <row r="1776" spans="4:4" x14ac:dyDescent="0.25">
      <c r="D1776" s="1"/>
    </row>
    <row r="1777" spans="4:4" x14ac:dyDescent="0.25">
      <c r="D1777" s="1"/>
    </row>
    <row r="1778" spans="4:4" x14ac:dyDescent="0.25">
      <c r="D1778" s="1"/>
    </row>
    <row r="1779" spans="4:4" x14ac:dyDescent="0.25">
      <c r="D1779" s="1"/>
    </row>
    <row r="1780" spans="4:4" x14ac:dyDescent="0.25">
      <c r="D1780" s="1"/>
    </row>
    <row r="1781" spans="4:4" x14ac:dyDescent="0.25">
      <c r="D1781" s="1"/>
    </row>
    <row r="1782" spans="4:4" x14ac:dyDescent="0.25">
      <c r="D1782" s="1"/>
    </row>
    <row r="1783" spans="4:4" x14ac:dyDescent="0.25">
      <c r="D1783" s="1"/>
    </row>
    <row r="1784" spans="4:4" x14ac:dyDescent="0.25">
      <c r="D1784" s="1"/>
    </row>
    <row r="1785" spans="4:4" x14ac:dyDescent="0.25">
      <c r="D1785" s="1"/>
    </row>
    <row r="1786" spans="4:4" x14ac:dyDescent="0.25">
      <c r="D1786" s="1"/>
    </row>
    <row r="1787" spans="4:4" x14ac:dyDescent="0.25">
      <c r="D1787" s="1"/>
    </row>
    <row r="1788" spans="4:4" x14ac:dyDescent="0.25">
      <c r="D1788" s="1"/>
    </row>
    <row r="1789" spans="4:4" x14ac:dyDescent="0.25">
      <c r="D1789" s="1"/>
    </row>
    <row r="1790" spans="4:4" x14ac:dyDescent="0.25">
      <c r="D1790" s="1"/>
    </row>
    <row r="1791" spans="4:4" x14ac:dyDescent="0.25">
      <c r="D1791" s="1"/>
    </row>
    <row r="1792" spans="4:4" x14ac:dyDescent="0.25">
      <c r="D1792" s="1"/>
    </row>
    <row r="1793" spans="4:4" x14ac:dyDescent="0.25">
      <c r="D1793" s="1"/>
    </row>
    <row r="1794" spans="4:4" x14ac:dyDescent="0.25">
      <c r="D1794" s="1"/>
    </row>
    <row r="1795" spans="4:4" x14ac:dyDescent="0.25">
      <c r="D1795" s="1"/>
    </row>
    <row r="1796" spans="4:4" x14ac:dyDescent="0.25">
      <c r="D1796" s="1"/>
    </row>
    <row r="1797" spans="4:4" x14ac:dyDescent="0.25">
      <c r="D1797" s="1"/>
    </row>
    <row r="1798" spans="4:4" x14ac:dyDescent="0.25">
      <c r="D1798" s="1"/>
    </row>
    <row r="1799" spans="4:4" x14ac:dyDescent="0.25">
      <c r="D1799" s="1"/>
    </row>
    <row r="1800" spans="4:4" x14ac:dyDescent="0.25">
      <c r="D1800" s="1"/>
    </row>
    <row r="1801" spans="4:4" x14ac:dyDescent="0.25">
      <c r="D1801" s="1"/>
    </row>
    <row r="1802" spans="4:4" x14ac:dyDescent="0.25">
      <c r="D1802" s="1"/>
    </row>
    <row r="1803" spans="4:4" x14ac:dyDescent="0.25">
      <c r="D1803" s="1"/>
    </row>
    <row r="1804" spans="4:4" x14ac:dyDescent="0.25">
      <c r="D1804" s="1"/>
    </row>
    <row r="1805" spans="4:4" x14ac:dyDescent="0.25">
      <c r="D1805" s="1"/>
    </row>
    <row r="1806" spans="4:4" x14ac:dyDescent="0.25">
      <c r="D1806" s="1"/>
    </row>
    <row r="1807" spans="4:4" x14ac:dyDescent="0.25">
      <c r="D1807" s="1"/>
    </row>
    <row r="1808" spans="4:4" x14ac:dyDescent="0.25">
      <c r="D1808" s="1"/>
    </row>
    <row r="1809" spans="4:4" x14ac:dyDescent="0.25">
      <c r="D1809" s="1"/>
    </row>
    <row r="1810" spans="4:4" x14ac:dyDescent="0.25">
      <c r="D1810" s="1"/>
    </row>
    <row r="1811" spans="4:4" x14ac:dyDescent="0.25">
      <c r="D1811" s="1"/>
    </row>
    <row r="1812" spans="4:4" x14ac:dyDescent="0.25">
      <c r="D1812" s="1"/>
    </row>
    <row r="1813" spans="4:4" x14ac:dyDescent="0.25">
      <c r="D1813" s="1"/>
    </row>
    <row r="1814" spans="4:4" x14ac:dyDescent="0.25">
      <c r="D1814" s="1"/>
    </row>
    <row r="1815" spans="4:4" x14ac:dyDescent="0.25">
      <c r="D1815" s="1"/>
    </row>
    <row r="1816" spans="4:4" x14ac:dyDescent="0.25">
      <c r="D1816" s="1"/>
    </row>
    <row r="1817" spans="4:4" x14ac:dyDescent="0.25">
      <c r="D1817" s="1"/>
    </row>
    <row r="1818" spans="4:4" x14ac:dyDescent="0.25">
      <c r="D1818" s="1"/>
    </row>
    <row r="1819" spans="4:4" x14ac:dyDescent="0.25">
      <c r="D1819" s="1"/>
    </row>
    <row r="1820" spans="4:4" x14ac:dyDescent="0.25">
      <c r="D1820" s="1"/>
    </row>
    <row r="1821" spans="4:4" x14ac:dyDescent="0.25">
      <c r="D1821" s="1"/>
    </row>
    <row r="1822" spans="4:4" x14ac:dyDescent="0.25">
      <c r="D1822" s="1"/>
    </row>
    <row r="1823" spans="4:4" x14ac:dyDescent="0.25">
      <c r="D1823" s="1"/>
    </row>
    <row r="1824" spans="4:4" x14ac:dyDescent="0.25">
      <c r="D1824" s="1"/>
    </row>
    <row r="1825" spans="4:4" x14ac:dyDescent="0.25">
      <c r="D1825" s="1"/>
    </row>
    <row r="1826" spans="4:4" x14ac:dyDescent="0.25">
      <c r="D1826" s="1"/>
    </row>
    <row r="1827" spans="4:4" x14ac:dyDescent="0.25">
      <c r="D1827" s="1"/>
    </row>
    <row r="1828" spans="4:4" x14ac:dyDescent="0.25">
      <c r="D1828" s="1"/>
    </row>
    <row r="1829" spans="4:4" x14ac:dyDescent="0.25">
      <c r="D1829" s="1"/>
    </row>
    <row r="1830" spans="4:4" x14ac:dyDescent="0.25">
      <c r="D1830" s="1"/>
    </row>
    <row r="1831" spans="4:4" x14ac:dyDescent="0.25">
      <c r="D1831" s="1"/>
    </row>
    <row r="1832" spans="4:4" x14ac:dyDescent="0.25">
      <c r="D1832" s="1"/>
    </row>
    <row r="1833" spans="4:4" x14ac:dyDescent="0.25">
      <c r="D1833" s="1"/>
    </row>
    <row r="1834" spans="4:4" x14ac:dyDescent="0.25">
      <c r="D1834" s="1"/>
    </row>
    <row r="1835" spans="4:4" x14ac:dyDescent="0.25">
      <c r="D1835" s="1"/>
    </row>
    <row r="1836" spans="4:4" x14ac:dyDescent="0.25">
      <c r="D1836" s="1"/>
    </row>
    <row r="1837" spans="4:4" x14ac:dyDescent="0.25">
      <c r="D1837" s="1"/>
    </row>
    <row r="1838" spans="4:4" x14ac:dyDescent="0.25">
      <c r="D1838" s="1"/>
    </row>
    <row r="1839" spans="4:4" x14ac:dyDescent="0.25">
      <c r="D1839" s="1"/>
    </row>
    <row r="1840" spans="4:4" x14ac:dyDescent="0.25">
      <c r="D1840" s="1"/>
    </row>
    <row r="1841" spans="4:4" x14ac:dyDescent="0.25">
      <c r="D1841" s="1"/>
    </row>
    <row r="1842" spans="4:4" x14ac:dyDescent="0.25">
      <c r="D1842" s="1"/>
    </row>
    <row r="1843" spans="4:4" x14ac:dyDescent="0.25">
      <c r="D1843" s="1"/>
    </row>
    <row r="1844" spans="4:4" x14ac:dyDescent="0.25">
      <c r="D1844" s="1"/>
    </row>
    <row r="1845" spans="4:4" x14ac:dyDescent="0.25">
      <c r="D1845" s="1"/>
    </row>
    <row r="1846" spans="4:4" x14ac:dyDescent="0.25">
      <c r="D1846" s="1"/>
    </row>
    <row r="1847" spans="4:4" x14ac:dyDescent="0.25">
      <c r="D1847" s="1"/>
    </row>
    <row r="1848" spans="4:4" x14ac:dyDescent="0.25">
      <c r="D1848" s="1"/>
    </row>
    <row r="1849" spans="4:4" x14ac:dyDescent="0.25">
      <c r="D1849" s="1"/>
    </row>
    <row r="1850" spans="4:4" x14ac:dyDescent="0.25">
      <c r="D1850" s="1"/>
    </row>
    <row r="1851" spans="4:4" x14ac:dyDescent="0.25">
      <c r="D1851" s="1"/>
    </row>
    <row r="1852" spans="4:4" x14ac:dyDescent="0.25">
      <c r="D1852" s="1"/>
    </row>
    <row r="1853" spans="4:4" x14ac:dyDescent="0.25">
      <c r="D1853" s="1"/>
    </row>
    <row r="1854" spans="4:4" x14ac:dyDescent="0.25">
      <c r="D1854" s="1"/>
    </row>
    <row r="1855" spans="4:4" x14ac:dyDescent="0.25">
      <c r="D1855" s="1"/>
    </row>
    <row r="1856" spans="4:4" x14ac:dyDescent="0.25">
      <c r="D1856" s="1"/>
    </row>
    <row r="1857" spans="4:4" x14ac:dyDescent="0.25">
      <c r="D1857" s="1"/>
    </row>
    <row r="1858" spans="4:4" x14ac:dyDescent="0.25">
      <c r="D1858" s="1"/>
    </row>
    <row r="1859" spans="4:4" x14ac:dyDescent="0.25">
      <c r="D1859" s="1"/>
    </row>
    <row r="1860" spans="4:4" x14ac:dyDescent="0.25">
      <c r="D1860" s="1"/>
    </row>
    <row r="1861" spans="4:4" x14ac:dyDescent="0.25">
      <c r="D1861" s="1"/>
    </row>
    <row r="1862" spans="4:4" x14ac:dyDescent="0.25">
      <c r="D1862" s="1"/>
    </row>
    <row r="1863" spans="4:4" x14ac:dyDescent="0.25">
      <c r="D1863" s="1"/>
    </row>
    <row r="1864" spans="4:4" x14ac:dyDescent="0.25">
      <c r="D1864" s="1"/>
    </row>
    <row r="1865" spans="4:4" x14ac:dyDescent="0.25">
      <c r="D1865" s="1"/>
    </row>
    <row r="1866" spans="4:4" x14ac:dyDescent="0.25">
      <c r="D1866" s="1"/>
    </row>
    <row r="1867" spans="4:4" x14ac:dyDescent="0.25">
      <c r="D1867" s="1"/>
    </row>
    <row r="1868" spans="4:4" x14ac:dyDescent="0.25">
      <c r="D1868" s="1"/>
    </row>
    <row r="1869" spans="4:4" x14ac:dyDescent="0.25">
      <c r="D1869" s="1"/>
    </row>
    <row r="1870" spans="4:4" x14ac:dyDescent="0.25">
      <c r="D1870" s="1"/>
    </row>
    <row r="1871" spans="4:4" x14ac:dyDescent="0.25">
      <c r="D1871" s="1"/>
    </row>
    <row r="1872" spans="4:4" x14ac:dyDescent="0.25">
      <c r="D1872" s="1"/>
    </row>
    <row r="1873" spans="4:4" x14ac:dyDescent="0.25">
      <c r="D1873" s="1"/>
    </row>
    <row r="1874" spans="4:4" x14ac:dyDescent="0.25">
      <c r="D1874" s="1"/>
    </row>
    <row r="1875" spans="4:4" x14ac:dyDescent="0.25">
      <c r="D1875" s="1"/>
    </row>
    <row r="1876" spans="4:4" x14ac:dyDescent="0.25">
      <c r="D1876" s="1"/>
    </row>
    <row r="1877" spans="4:4" x14ac:dyDescent="0.25">
      <c r="D1877" s="1"/>
    </row>
    <row r="1878" spans="4:4" x14ac:dyDescent="0.25">
      <c r="D1878" s="1"/>
    </row>
    <row r="1879" spans="4:4" x14ac:dyDescent="0.25">
      <c r="D1879" s="1"/>
    </row>
    <row r="1880" spans="4:4" x14ac:dyDescent="0.25">
      <c r="D1880" s="1"/>
    </row>
    <row r="1881" spans="4:4" x14ac:dyDescent="0.25">
      <c r="D1881" s="1"/>
    </row>
    <row r="1882" spans="4:4" x14ac:dyDescent="0.25">
      <c r="D1882" s="1"/>
    </row>
    <row r="1883" spans="4:4" x14ac:dyDescent="0.25">
      <c r="D1883" s="1"/>
    </row>
    <row r="1884" spans="4:4" x14ac:dyDescent="0.25">
      <c r="D1884" s="1"/>
    </row>
    <row r="1885" spans="4:4" x14ac:dyDescent="0.25">
      <c r="D1885" s="1"/>
    </row>
    <row r="1886" spans="4:4" x14ac:dyDescent="0.25">
      <c r="D1886" s="1"/>
    </row>
    <row r="1887" spans="4:4" x14ac:dyDescent="0.25">
      <c r="D1887" s="1"/>
    </row>
    <row r="1888" spans="4:4" x14ac:dyDescent="0.25">
      <c r="D1888" s="1"/>
    </row>
    <row r="1889" spans="4:4" x14ac:dyDescent="0.25">
      <c r="D1889" s="1"/>
    </row>
    <row r="1890" spans="4:4" x14ac:dyDescent="0.25">
      <c r="D1890" s="1"/>
    </row>
    <row r="1891" spans="4:4" x14ac:dyDescent="0.25">
      <c r="D1891" s="1"/>
    </row>
    <row r="1892" spans="4:4" x14ac:dyDescent="0.25">
      <c r="D1892" s="1"/>
    </row>
    <row r="1893" spans="4:4" x14ac:dyDescent="0.25">
      <c r="D1893" s="1"/>
    </row>
    <row r="1894" spans="4:4" x14ac:dyDescent="0.25">
      <c r="D1894" s="1"/>
    </row>
    <row r="1895" spans="4:4" x14ac:dyDescent="0.25">
      <c r="D1895" s="1"/>
    </row>
    <row r="1896" spans="4:4" x14ac:dyDescent="0.25">
      <c r="D1896" s="1"/>
    </row>
    <row r="1897" spans="4:4" x14ac:dyDescent="0.25">
      <c r="D1897" s="1"/>
    </row>
    <row r="1898" spans="4:4" x14ac:dyDescent="0.25">
      <c r="D1898" s="1"/>
    </row>
    <row r="1899" spans="4:4" x14ac:dyDescent="0.25">
      <c r="D1899" s="1"/>
    </row>
    <row r="1900" spans="4:4" x14ac:dyDescent="0.25">
      <c r="D1900" s="1"/>
    </row>
    <row r="1901" spans="4:4" x14ac:dyDescent="0.25">
      <c r="D1901" s="1"/>
    </row>
    <row r="1902" spans="4:4" x14ac:dyDescent="0.25">
      <c r="D1902" s="1"/>
    </row>
    <row r="1903" spans="4:4" x14ac:dyDescent="0.25">
      <c r="D1903" s="1"/>
    </row>
    <row r="1904" spans="4:4" x14ac:dyDescent="0.25">
      <c r="D1904" s="1"/>
    </row>
    <row r="1905" spans="4:4" x14ac:dyDescent="0.25">
      <c r="D1905" s="1"/>
    </row>
    <row r="1906" spans="4:4" x14ac:dyDescent="0.25">
      <c r="D1906" s="1"/>
    </row>
    <row r="1907" spans="4:4" x14ac:dyDescent="0.25">
      <c r="D1907" s="1"/>
    </row>
    <row r="1908" spans="4:4" x14ac:dyDescent="0.25">
      <c r="D1908" s="1"/>
    </row>
    <row r="1909" spans="4:4" x14ac:dyDescent="0.25">
      <c r="D1909" s="1"/>
    </row>
    <row r="1910" spans="4:4" x14ac:dyDescent="0.25">
      <c r="D1910" s="1"/>
    </row>
    <row r="1911" spans="4:4" x14ac:dyDescent="0.25">
      <c r="D1911" s="1"/>
    </row>
    <row r="1912" spans="4:4" x14ac:dyDescent="0.25">
      <c r="D1912" s="1"/>
    </row>
    <row r="1913" spans="4:4" x14ac:dyDescent="0.25">
      <c r="D1913" s="1"/>
    </row>
    <row r="1914" spans="4:4" x14ac:dyDescent="0.25">
      <c r="D1914" s="1"/>
    </row>
    <row r="1915" spans="4:4" x14ac:dyDescent="0.25">
      <c r="D1915" s="1"/>
    </row>
    <row r="1916" spans="4:4" x14ac:dyDescent="0.25">
      <c r="D1916" s="1"/>
    </row>
    <row r="1917" spans="4:4" x14ac:dyDescent="0.25">
      <c r="D1917" s="1"/>
    </row>
    <row r="1918" spans="4:4" x14ac:dyDescent="0.25">
      <c r="D1918" s="1"/>
    </row>
    <row r="1919" spans="4:4" x14ac:dyDescent="0.25">
      <c r="D1919" s="1"/>
    </row>
    <row r="1920" spans="4:4" x14ac:dyDescent="0.25">
      <c r="D1920" s="1"/>
    </row>
    <row r="1921" spans="4:4" x14ac:dyDescent="0.25">
      <c r="D1921" s="1"/>
    </row>
    <row r="1922" spans="4:4" x14ac:dyDescent="0.25">
      <c r="D1922" s="1"/>
    </row>
    <row r="1923" spans="4:4" x14ac:dyDescent="0.25">
      <c r="D1923" s="1"/>
    </row>
    <row r="1924" spans="4:4" x14ac:dyDescent="0.25">
      <c r="D1924" s="1"/>
    </row>
    <row r="1925" spans="4:4" x14ac:dyDescent="0.25">
      <c r="D1925" s="1"/>
    </row>
    <row r="1926" spans="4:4" x14ac:dyDescent="0.25">
      <c r="D1926" s="1"/>
    </row>
    <row r="1927" spans="4:4" x14ac:dyDescent="0.25">
      <c r="D1927" s="1"/>
    </row>
    <row r="1928" spans="4:4" x14ac:dyDescent="0.25">
      <c r="D1928" s="1"/>
    </row>
    <row r="1929" spans="4:4" x14ac:dyDescent="0.25">
      <c r="D1929" s="1"/>
    </row>
    <row r="1930" spans="4:4" x14ac:dyDescent="0.25">
      <c r="D1930" s="1"/>
    </row>
    <row r="1931" spans="4:4" x14ac:dyDescent="0.25">
      <c r="D1931" s="1"/>
    </row>
    <row r="1932" spans="4:4" x14ac:dyDescent="0.25">
      <c r="D1932" s="1"/>
    </row>
    <row r="1933" spans="4:4" x14ac:dyDescent="0.25">
      <c r="D1933" s="1"/>
    </row>
    <row r="1934" spans="4:4" x14ac:dyDescent="0.25">
      <c r="D1934" s="1"/>
    </row>
    <row r="1935" spans="4:4" x14ac:dyDescent="0.25">
      <c r="D1935" s="1"/>
    </row>
    <row r="1936" spans="4:4" x14ac:dyDescent="0.25">
      <c r="D1936" s="1"/>
    </row>
    <row r="1937" spans="4:4" x14ac:dyDescent="0.25">
      <c r="D1937" s="1"/>
    </row>
    <row r="1938" spans="4:4" x14ac:dyDescent="0.25">
      <c r="D1938" s="1"/>
    </row>
    <row r="1939" spans="4:4" x14ac:dyDescent="0.25">
      <c r="D1939" s="1"/>
    </row>
    <row r="1940" spans="4:4" x14ac:dyDescent="0.25">
      <c r="D1940" s="1"/>
    </row>
    <row r="1941" spans="4:4" x14ac:dyDescent="0.25">
      <c r="D1941" s="1"/>
    </row>
    <row r="1942" spans="4:4" x14ac:dyDescent="0.25">
      <c r="D1942" s="1"/>
    </row>
    <row r="1943" spans="4:4" x14ac:dyDescent="0.25">
      <c r="D1943" s="1"/>
    </row>
    <row r="1944" spans="4:4" x14ac:dyDescent="0.25">
      <c r="D1944" s="1"/>
    </row>
    <row r="1945" spans="4:4" x14ac:dyDescent="0.25">
      <c r="D1945" s="1"/>
    </row>
    <row r="1946" spans="4:4" x14ac:dyDescent="0.25">
      <c r="D1946" s="1"/>
    </row>
    <row r="1947" spans="4:4" x14ac:dyDescent="0.25">
      <c r="D1947" s="1"/>
    </row>
    <row r="1948" spans="4:4" x14ac:dyDescent="0.25">
      <c r="D1948" s="1"/>
    </row>
    <row r="1949" spans="4:4" x14ac:dyDescent="0.25">
      <c r="D1949" s="1"/>
    </row>
    <row r="1950" spans="4:4" x14ac:dyDescent="0.25">
      <c r="D1950" s="1"/>
    </row>
    <row r="1951" spans="4:4" x14ac:dyDescent="0.25">
      <c r="D1951" s="1"/>
    </row>
    <row r="1952" spans="4:4" x14ac:dyDescent="0.25">
      <c r="D1952" s="1"/>
    </row>
    <row r="1953" spans="4:4" x14ac:dyDescent="0.25">
      <c r="D1953" s="1"/>
    </row>
    <row r="1954" spans="4:4" x14ac:dyDescent="0.25">
      <c r="D1954" s="1"/>
    </row>
    <row r="1955" spans="4:4" x14ac:dyDescent="0.25">
      <c r="D1955" s="1"/>
    </row>
    <row r="1956" spans="4:4" x14ac:dyDescent="0.25">
      <c r="D1956" s="1"/>
    </row>
    <row r="1957" spans="4:4" x14ac:dyDescent="0.25">
      <c r="D1957" s="1"/>
    </row>
    <row r="1958" spans="4:4" x14ac:dyDescent="0.25">
      <c r="D1958" s="1"/>
    </row>
    <row r="1959" spans="4:4" x14ac:dyDescent="0.25">
      <c r="D1959" s="1"/>
    </row>
    <row r="1960" spans="4:4" x14ac:dyDescent="0.25">
      <c r="D1960" s="1"/>
    </row>
    <row r="1961" spans="4:4" x14ac:dyDescent="0.25">
      <c r="D1961" s="1"/>
    </row>
    <row r="1962" spans="4:4" x14ac:dyDescent="0.25">
      <c r="D1962" s="1"/>
    </row>
    <row r="1963" spans="4:4" x14ac:dyDescent="0.25">
      <c r="D1963" s="1"/>
    </row>
    <row r="1964" spans="4:4" x14ac:dyDescent="0.25">
      <c r="D1964" s="1"/>
    </row>
    <row r="1965" spans="4:4" x14ac:dyDescent="0.25">
      <c r="D1965" s="1"/>
    </row>
    <row r="1966" spans="4:4" x14ac:dyDescent="0.25">
      <c r="D1966" s="1"/>
    </row>
    <row r="1967" spans="4:4" x14ac:dyDescent="0.25">
      <c r="D1967" s="1"/>
    </row>
    <row r="1968" spans="4:4" x14ac:dyDescent="0.25">
      <c r="D1968" s="1"/>
    </row>
    <row r="1969" spans="4:4" x14ac:dyDescent="0.25">
      <c r="D1969" s="1"/>
    </row>
    <row r="1970" spans="4:4" x14ac:dyDescent="0.25">
      <c r="D1970" s="1"/>
    </row>
    <row r="1971" spans="4:4" x14ac:dyDescent="0.25">
      <c r="D1971" s="1"/>
    </row>
    <row r="1972" spans="4:4" x14ac:dyDescent="0.25">
      <c r="D1972" s="1"/>
    </row>
    <row r="1973" spans="4:4" x14ac:dyDescent="0.25">
      <c r="D1973" s="1"/>
    </row>
    <row r="1974" spans="4:4" x14ac:dyDescent="0.25">
      <c r="D1974" s="1"/>
    </row>
    <row r="1975" spans="4:4" x14ac:dyDescent="0.25">
      <c r="D1975" s="1"/>
    </row>
    <row r="1976" spans="4:4" x14ac:dyDescent="0.25">
      <c r="D1976" s="1"/>
    </row>
    <row r="1977" spans="4:4" x14ac:dyDescent="0.25">
      <c r="D1977" s="1"/>
    </row>
    <row r="1978" spans="4:4" x14ac:dyDescent="0.25">
      <c r="D1978" s="1"/>
    </row>
    <row r="1979" spans="4:4" x14ac:dyDescent="0.25">
      <c r="D1979" s="1"/>
    </row>
    <row r="1980" spans="4:4" x14ac:dyDescent="0.25">
      <c r="D1980" s="1"/>
    </row>
    <row r="1981" spans="4:4" x14ac:dyDescent="0.25">
      <c r="D1981" s="1"/>
    </row>
    <row r="1982" spans="4:4" x14ac:dyDescent="0.25">
      <c r="D1982" s="1"/>
    </row>
    <row r="1983" spans="4:4" x14ac:dyDescent="0.25">
      <c r="D1983" s="1"/>
    </row>
    <row r="1984" spans="4:4" x14ac:dyDescent="0.25">
      <c r="D1984" s="1"/>
    </row>
    <row r="1985" spans="4:4" x14ac:dyDescent="0.25">
      <c r="D1985" s="1"/>
    </row>
    <row r="1986" spans="4:4" x14ac:dyDescent="0.25">
      <c r="D1986" s="1"/>
    </row>
    <row r="1987" spans="4:4" x14ac:dyDescent="0.25">
      <c r="D1987" s="1"/>
    </row>
    <row r="1988" spans="4:4" x14ac:dyDescent="0.25">
      <c r="D1988" s="1"/>
    </row>
    <row r="1989" spans="4:4" x14ac:dyDescent="0.25">
      <c r="D1989" s="1"/>
    </row>
    <row r="1990" spans="4:4" x14ac:dyDescent="0.25">
      <c r="D1990" s="1"/>
    </row>
    <row r="1991" spans="4:4" x14ac:dyDescent="0.25">
      <c r="D1991" s="1"/>
    </row>
    <row r="1992" spans="4:4" x14ac:dyDescent="0.25">
      <c r="D1992" s="1"/>
    </row>
    <row r="1993" spans="4:4" x14ac:dyDescent="0.25">
      <c r="D1993" s="1"/>
    </row>
    <row r="1994" spans="4:4" x14ac:dyDescent="0.25">
      <c r="D1994" s="1"/>
    </row>
    <row r="1995" spans="4:4" x14ac:dyDescent="0.25">
      <c r="D1995" s="1"/>
    </row>
    <row r="1996" spans="4:4" x14ac:dyDescent="0.25">
      <c r="D1996" s="1"/>
    </row>
    <row r="1997" spans="4:4" x14ac:dyDescent="0.25">
      <c r="D1997" s="1"/>
    </row>
    <row r="1998" spans="4:4" x14ac:dyDescent="0.25">
      <c r="D1998" s="1"/>
    </row>
    <row r="1999" spans="4:4" x14ac:dyDescent="0.25">
      <c r="D1999" s="1"/>
    </row>
    <row r="2000" spans="4:4" x14ac:dyDescent="0.25">
      <c r="D2000" s="1"/>
    </row>
    <row r="2001" spans="4:4" x14ac:dyDescent="0.25">
      <c r="D2001" s="1"/>
    </row>
    <row r="2002" spans="4:4" x14ac:dyDescent="0.25">
      <c r="D2002" s="1"/>
    </row>
    <row r="2003" spans="4:4" x14ac:dyDescent="0.25">
      <c r="D2003" s="1"/>
    </row>
    <row r="2004" spans="4:4" x14ac:dyDescent="0.25">
      <c r="D2004" s="1"/>
    </row>
    <row r="2005" spans="4:4" x14ac:dyDescent="0.25">
      <c r="D2005" s="1"/>
    </row>
    <row r="2006" spans="4:4" x14ac:dyDescent="0.25">
      <c r="D2006" s="1"/>
    </row>
    <row r="2007" spans="4:4" x14ac:dyDescent="0.25">
      <c r="D2007" s="1"/>
    </row>
    <row r="2008" spans="4:4" x14ac:dyDescent="0.25">
      <c r="D2008" s="1"/>
    </row>
    <row r="2009" spans="4:4" x14ac:dyDescent="0.25">
      <c r="D2009" s="1"/>
    </row>
    <row r="2010" spans="4:4" x14ac:dyDescent="0.25">
      <c r="D2010" s="1"/>
    </row>
    <row r="2011" spans="4:4" x14ac:dyDescent="0.25">
      <c r="D2011" s="1"/>
    </row>
    <row r="2012" spans="4:4" x14ac:dyDescent="0.25">
      <c r="D2012" s="1"/>
    </row>
    <row r="2013" spans="4:4" x14ac:dyDescent="0.25">
      <c r="D2013" s="1"/>
    </row>
    <row r="2014" spans="4:4" x14ac:dyDescent="0.25">
      <c r="D2014" s="1"/>
    </row>
    <row r="2015" spans="4:4" x14ac:dyDescent="0.25">
      <c r="D2015" s="1"/>
    </row>
    <row r="2016" spans="4:4" x14ac:dyDescent="0.25">
      <c r="D2016" s="1"/>
    </row>
    <row r="2017" spans="4:4" x14ac:dyDescent="0.25">
      <c r="D2017" s="1"/>
    </row>
    <row r="2018" spans="4:4" x14ac:dyDescent="0.25">
      <c r="D2018" s="1"/>
    </row>
    <row r="2019" spans="4:4" x14ac:dyDescent="0.25">
      <c r="D2019" s="1"/>
    </row>
    <row r="2020" spans="4:4" x14ac:dyDescent="0.25">
      <c r="D2020" s="1"/>
    </row>
    <row r="2021" spans="4:4" x14ac:dyDescent="0.25">
      <c r="D2021" s="1"/>
    </row>
    <row r="2022" spans="4:4" x14ac:dyDescent="0.25">
      <c r="D2022" s="1"/>
    </row>
    <row r="2023" spans="4:4" x14ac:dyDescent="0.25">
      <c r="D2023" s="1"/>
    </row>
    <row r="2024" spans="4:4" x14ac:dyDescent="0.25">
      <c r="D2024" s="1"/>
    </row>
    <row r="2025" spans="4:4" x14ac:dyDescent="0.25">
      <c r="D2025" s="1"/>
    </row>
    <row r="2026" spans="4:4" x14ac:dyDescent="0.25">
      <c r="D2026" s="1"/>
    </row>
    <row r="2027" spans="4:4" x14ac:dyDescent="0.25">
      <c r="D2027" s="1"/>
    </row>
    <row r="2028" spans="4:4" x14ac:dyDescent="0.25">
      <c r="D2028" s="1"/>
    </row>
    <row r="2029" spans="4:4" x14ac:dyDescent="0.25">
      <c r="D2029" s="1"/>
    </row>
    <row r="2030" spans="4:4" x14ac:dyDescent="0.25">
      <c r="D2030" s="1"/>
    </row>
    <row r="2031" spans="4:4" x14ac:dyDescent="0.25">
      <c r="D2031" s="1"/>
    </row>
    <row r="2032" spans="4:4" x14ac:dyDescent="0.25">
      <c r="D2032" s="1"/>
    </row>
    <row r="2033" spans="4:4" x14ac:dyDescent="0.25">
      <c r="D2033" s="1"/>
    </row>
    <row r="2034" spans="4:4" x14ac:dyDescent="0.25">
      <c r="D2034" s="1"/>
    </row>
    <row r="2035" spans="4:4" x14ac:dyDescent="0.25">
      <c r="D2035" s="1"/>
    </row>
    <row r="2036" spans="4:4" x14ac:dyDescent="0.25">
      <c r="D2036" s="1"/>
    </row>
    <row r="2037" spans="4:4" x14ac:dyDescent="0.25">
      <c r="D2037" s="1"/>
    </row>
    <row r="2038" spans="4:4" x14ac:dyDescent="0.25">
      <c r="D2038" s="1"/>
    </row>
    <row r="2039" spans="4:4" x14ac:dyDescent="0.25">
      <c r="D2039" s="1"/>
    </row>
    <row r="2040" spans="4:4" x14ac:dyDescent="0.25">
      <c r="D2040" s="1"/>
    </row>
    <row r="2041" spans="4:4" x14ac:dyDescent="0.25">
      <c r="D2041" s="1"/>
    </row>
    <row r="2042" spans="4:4" x14ac:dyDescent="0.25">
      <c r="D2042" s="1"/>
    </row>
    <row r="2043" spans="4:4" x14ac:dyDescent="0.25">
      <c r="D2043" s="1"/>
    </row>
    <row r="2044" spans="4:4" x14ac:dyDescent="0.25">
      <c r="D2044" s="1"/>
    </row>
    <row r="2045" spans="4:4" x14ac:dyDescent="0.25">
      <c r="D2045" s="1"/>
    </row>
    <row r="2046" spans="4:4" x14ac:dyDescent="0.25">
      <c r="D2046" s="1"/>
    </row>
    <row r="2047" spans="4:4" x14ac:dyDescent="0.25">
      <c r="D2047" s="1"/>
    </row>
    <row r="2048" spans="4:4" x14ac:dyDescent="0.25">
      <c r="D2048" s="1"/>
    </row>
    <row r="2049" spans="4:4" x14ac:dyDescent="0.25">
      <c r="D2049" s="1"/>
    </row>
    <row r="2050" spans="4:4" x14ac:dyDescent="0.25">
      <c r="D2050" s="1"/>
    </row>
    <row r="2051" spans="4:4" x14ac:dyDescent="0.25">
      <c r="D2051" s="1"/>
    </row>
    <row r="2052" spans="4:4" x14ac:dyDescent="0.25">
      <c r="D2052" s="1"/>
    </row>
    <row r="2053" spans="4:4" x14ac:dyDescent="0.25">
      <c r="D2053" s="1"/>
    </row>
    <row r="2054" spans="4:4" x14ac:dyDescent="0.25">
      <c r="D2054" s="1"/>
    </row>
    <row r="2055" spans="4:4" x14ac:dyDescent="0.25">
      <c r="D2055" s="1"/>
    </row>
    <row r="2056" spans="4:4" x14ac:dyDescent="0.25">
      <c r="D2056" s="1"/>
    </row>
    <row r="2057" spans="4:4" x14ac:dyDescent="0.25">
      <c r="D2057" s="1"/>
    </row>
    <row r="2058" spans="4:4" x14ac:dyDescent="0.25">
      <c r="D2058" s="1"/>
    </row>
    <row r="2059" spans="4:4" x14ac:dyDescent="0.25">
      <c r="D2059" s="1"/>
    </row>
    <row r="2060" spans="4:4" x14ac:dyDescent="0.25">
      <c r="D2060" s="1"/>
    </row>
    <row r="2061" spans="4:4" x14ac:dyDescent="0.25">
      <c r="D2061" s="1"/>
    </row>
    <row r="2062" spans="4:4" x14ac:dyDescent="0.25">
      <c r="D2062" s="1"/>
    </row>
    <row r="2063" spans="4:4" x14ac:dyDescent="0.25">
      <c r="D2063" s="1"/>
    </row>
    <row r="2064" spans="4:4" x14ac:dyDescent="0.25">
      <c r="D2064" s="1"/>
    </row>
    <row r="2065" spans="4:4" x14ac:dyDescent="0.25">
      <c r="D2065" s="1"/>
    </row>
    <row r="2066" spans="4:4" x14ac:dyDescent="0.25">
      <c r="D2066" s="1"/>
    </row>
    <row r="2067" spans="4:4" x14ac:dyDescent="0.25">
      <c r="D2067" s="1"/>
    </row>
    <row r="2068" spans="4:4" x14ac:dyDescent="0.25">
      <c r="D2068" s="1"/>
    </row>
    <row r="2069" spans="4:4" x14ac:dyDescent="0.25">
      <c r="D2069" s="1"/>
    </row>
    <row r="2070" spans="4:4" x14ac:dyDescent="0.25">
      <c r="D2070" s="1"/>
    </row>
    <row r="2071" spans="4:4" x14ac:dyDescent="0.25">
      <c r="D2071" s="1"/>
    </row>
    <row r="2072" spans="4:4" x14ac:dyDescent="0.25">
      <c r="D2072" s="1"/>
    </row>
    <row r="2073" spans="4:4" x14ac:dyDescent="0.25">
      <c r="D2073" s="1"/>
    </row>
    <row r="2074" spans="4:4" x14ac:dyDescent="0.25">
      <c r="D2074" s="1"/>
    </row>
    <row r="2075" spans="4:4" x14ac:dyDescent="0.25">
      <c r="D2075" s="1"/>
    </row>
    <row r="2076" spans="4:4" x14ac:dyDescent="0.25">
      <c r="D2076" s="1"/>
    </row>
    <row r="2077" spans="4:4" x14ac:dyDescent="0.25">
      <c r="D2077" s="1"/>
    </row>
    <row r="2078" spans="4:4" x14ac:dyDescent="0.25">
      <c r="D2078" s="1"/>
    </row>
    <row r="2079" spans="4:4" x14ac:dyDescent="0.25">
      <c r="D2079" s="1"/>
    </row>
    <row r="2080" spans="4:4" x14ac:dyDescent="0.25">
      <c r="D2080" s="1"/>
    </row>
    <row r="2081" spans="4:4" x14ac:dyDescent="0.25">
      <c r="D2081" s="1"/>
    </row>
    <row r="2082" spans="4:4" x14ac:dyDescent="0.25">
      <c r="D2082" s="1"/>
    </row>
    <row r="2083" spans="4:4" x14ac:dyDescent="0.25">
      <c r="D2083" s="1"/>
    </row>
    <row r="2084" spans="4:4" x14ac:dyDescent="0.25">
      <c r="D2084" s="1"/>
    </row>
    <row r="2085" spans="4:4" x14ac:dyDescent="0.25">
      <c r="D2085" s="1"/>
    </row>
    <row r="2086" spans="4:4" x14ac:dyDescent="0.25">
      <c r="D2086" s="1"/>
    </row>
    <row r="2087" spans="4:4" x14ac:dyDescent="0.25">
      <c r="D2087" s="1"/>
    </row>
    <row r="2088" spans="4:4" x14ac:dyDescent="0.25">
      <c r="D2088" s="1"/>
    </row>
    <row r="2089" spans="4:4" x14ac:dyDescent="0.25">
      <c r="D2089" s="1"/>
    </row>
    <row r="2090" spans="4:4" x14ac:dyDescent="0.25">
      <c r="D2090" s="1"/>
    </row>
    <row r="2091" spans="4:4" x14ac:dyDescent="0.25">
      <c r="D2091" s="1"/>
    </row>
    <row r="2092" spans="4:4" x14ac:dyDescent="0.25">
      <c r="D2092" s="1"/>
    </row>
    <row r="2093" spans="4:4" x14ac:dyDescent="0.25">
      <c r="D2093" s="1"/>
    </row>
    <row r="2094" spans="4:4" x14ac:dyDescent="0.25">
      <c r="D2094" s="1"/>
    </row>
    <row r="2095" spans="4:4" x14ac:dyDescent="0.25">
      <c r="D2095" s="1"/>
    </row>
    <row r="2096" spans="4:4" x14ac:dyDescent="0.25">
      <c r="D2096" s="1"/>
    </row>
    <row r="2097" spans="4:4" x14ac:dyDescent="0.25">
      <c r="D2097" s="1"/>
    </row>
    <row r="2098" spans="4:4" x14ac:dyDescent="0.25">
      <c r="D2098" s="1"/>
    </row>
    <row r="2099" spans="4:4" x14ac:dyDescent="0.25">
      <c r="D2099" s="1"/>
    </row>
    <row r="2100" spans="4:4" x14ac:dyDescent="0.25">
      <c r="D2100" s="1"/>
    </row>
    <row r="2101" spans="4:4" x14ac:dyDescent="0.25">
      <c r="D2101" s="1"/>
    </row>
    <row r="2102" spans="4:4" x14ac:dyDescent="0.25">
      <c r="D2102" s="1"/>
    </row>
    <row r="2103" spans="4:4" x14ac:dyDescent="0.25">
      <c r="D2103" s="1"/>
    </row>
    <row r="2104" spans="4:4" x14ac:dyDescent="0.25">
      <c r="D2104" s="1"/>
    </row>
    <row r="2105" spans="4:4" x14ac:dyDescent="0.25">
      <c r="D2105" s="1"/>
    </row>
    <row r="2106" spans="4:4" x14ac:dyDescent="0.25">
      <c r="D2106" s="1"/>
    </row>
    <row r="2107" spans="4:4" x14ac:dyDescent="0.25">
      <c r="D2107" s="1"/>
    </row>
    <row r="2108" spans="4:4" x14ac:dyDescent="0.25">
      <c r="D2108" s="1"/>
    </row>
    <row r="2109" spans="4:4" x14ac:dyDescent="0.25">
      <c r="D2109" s="1"/>
    </row>
    <row r="2110" spans="4:4" x14ac:dyDescent="0.25">
      <c r="D2110" s="1"/>
    </row>
    <row r="2111" spans="4:4" x14ac:dyDescent="0.25">
      <c r="D2111" s="1"/>
    </row>
    <row r="2112" spans="4:4" x14ac:dyDescent="0.25">
      <c r="D2112" s="1"/>
    </row>
    <row r="2113" spans="4:4" x14ac:dyDescent="0.25">
      <c r="D2113" s="1"/>
    </row>
    <row r="2114" spans="4:4" x14ac:dyDescent="0.25">
      <c r="D2114" s="1"/>
    </row>
    <row r="2115" spans="4:4" x14ac:dyDescent="0.25">
      <c r="D2115" s="1"/>
    </row>
    <row r="2116" spans="4:4" x14ac:dyDescent="0.25">
      <c r="D2116" s="1"/>
    </row>
    <row r="2117" spans="4:4" x14ac:dyDescent="0.25">
      <c r="D2117" s="1"/>
    </row>
    <row r="2118" spans="4:4" x14ac:dyDescent="0.25">
      <c r="D2118" s="1"/>
    </row>
    <row r="2119" spans="4:4" x14ac:dyDescent="0.25">
      <c r="D2119" s="1"/>
    </row>
    <row r="2120" spans="4:4" x14ac:dyDescent="0.25">
      <c r="D2120" s="1"/>
    </row>
    <row r="2121" spans="4:4" x14ac:dyDescent="0.25">
      <c r="D2121" s="1"/>
    </row>
    <row r="2122" spans="4:4" x14ac:dyDescent="0.25">
      <c r="D2122" s="1"/>
    </row>
    <row r="2123" spans="4:4" x14ac:dyDescent="0.25">
      <c r="D2123" s="1"/>
    </row>
    <row r="2124" spans="4:4" x14ac:dyDescent="0.25">
      <c r="D2124" s="1"/>
    </row>
    <row r="2125" spans="4:4" x14ac:dyDescent="0.25">
      <c r="D2125" s="1"/>
    </row>
    <row r="2126" spans="4:4" x14ac:dyDescent="0.25">
      <c r="D2126" s="1"/>
    </row>
    <row r="2127" spans="4:4" x14ac:dyDescent="0.25">
      <c r="D2127" s="1"/>
    </row>
    <row r="2128" spans="4:4" x14ac:dyDescent="0.25">
      <c r="D2128" s="1"/>
    </row>
    <row r="2129" spans="4:4" x14ac:dyDescent="0.25">
      <c r="D2129" s="1"/>
    </row>
    <row r="2130" spans="4:4" x14ac:dyDescent="0.25">
      <c r="D2130" s="1"/>
    </row>
    <row r="2131" spans="4:4" x14ac:dyDescent="0.25">
      <c r="D2131" s="1"/>
    </row>
    <row r="2132" spans="4:4" x14ac:dyDescent="0.25">
      <c r="D2132" s="1"/>
    </row>
    <row r="2133" spans="4:4" x14ac:dyDescent="0.25">
      <c r="D2133" s="1"/>
    </row>
    <row r="2134" spans="4:4" x14ac:dyDescent="0.25">
      <c r="D2134" s="1"/>
    </row>
    <row r="2135" spans="4:4" x14ac:dyDescent="0.25">
      <c r="D2135" s="1"/>
    </row>
    <row r="2136" spans="4:4" x14ac:dyDescent="0.25">
      <c r="D2136" s="1"/>
    </row>
    <row r="2137" spans="4:4" x14ac:dyDescent="0.25">
      <c r="D2137" s="1"/>
    </row>
    <row r="2138" spans="4:4" x14ac:dyDescent="0.25">
      <c r="D2138" s="1"/>
    </row>
    <row r="2139" spans="4:4" x14ac:dyDescent="0.25">
      <c r="D2139" s="1"/>
    </row>
    <row r="2140" spans="4:4" x14ac:dyDescent="0.25">
      <c r="D2140" s="1"/>
    </row>
    <row r="2141" spans="4:4" x14ac:dyDescent="0.25">
      <c r="D2141" s="1"/>
    </row>
    <row r="2142" spans="4:4" x14ac:dyDescent="0.25">
      <c r="D2142" s="1"/>
    </row>
    <row r="2143" spans="4:4" x14ac:dyDescent="0.25">
      <c r="D2143" s="1"/>
    </row>
    <row r="2144" spans="4:4" x14ac:dyDescent="0.25">
      <c r="D2144" s="1"/>
    </row>
    <row r="2145" spans="4:4" x14ac:dyDescent="0.25">
      <c r="D2145" s="1"/>
    </row>
    <row r="2146" spans="4:4" x14ac:dyDescent="0.25">
      <c r="D2146" s="1"/>
    </row>
    <row r="2147" spans="4:4" x14ac:dyDescent="0.25">
      <c r="D2147" s="1"/>
    </row>
    <row r="2148" spans="4:4" x14ac:dyDescent="0.25">
      <c r="D2148" s="1"/>
    </row>
    <row r="2149" spans="4:4" x14ac:dyDescent="0.25">
      <c r="D2149" s="1"/>
    </row>
    <row r="2150" spans="4:4" x14ac:dyDescent="0.25">
      <c r="D2150" s="1"/>
    </row>
    <row r="2151" spans="4:4" x14ac:dyDescent="0.25">
      <c r="D2151" s="1"/>
    </row>
    <row r="2152" spans="4:4" x14ac:dyDescent="0.25">
      <c r="D2152" s="1"/>
    </row>
    <row r="2153" spans="4:4" x14ac:dyDescent="0.25">
      <c r="D2153" s="1"/>
    </row>
    <row r="2154" spans="4:4" x14ac:dyDescent="0.25">
      <c r="D2154" s="1"/>
    </row>
    <row r="2155" spans="4:4" x14ac:dyDescent="0.25">
      <c r="D2155" s="1"/>
    </row>
    <row r="2156" spans="4:4" x14ac:dyDescent="0.25">
      <c r="D2156" s="1"/>
    </row>
    <row r="2157" spans="4:4" x14ac:dyDescent="0.25">
      <c r="D2157" s="1"/>
    </row>
    <row r="2158" spans="4:4" x14ac:dyDescent="0.25">
      <c r="D2158" s="1"/>
    </row>
    <row r="2159" spans="4:4" x14ac:dyDescent="0.25">
      <c r="D2159" s="1"/>
    </row>
    <row r="2160" spans="4:4" x14ac:dyDescent="0.25">
      <c r="D2160" s="1"/>
    </row>
    <row r="2161" spans="4:4" x14ac:dyDescent="0.25">
      <c r="D2161" s="1"/>
    </row>
    <row r="2162" spans="4:4" x14ac:dyDescent="0.25">
      <c r="D2162" s="1"/>
    </row>
    <row r="2163" spans="4:4" x14ac:dyDescent="0.25">
      <c r="D2163" s="1"/>
    </row>
    <row r="2164" spans="4:4" x14ac:dyDescent="0.25">
      <c r="D2164" s="1"/>
    </row>
    <row r="2165" spans="4:4" x14ac:dyDescent="0.25">
      <c r="D2165" s="1"/>
    </row>
    <row r="2166" spans="4:4" x14ac:dyDescent="0.25">
      <c r="D2166" s="1"/>
    </row>
    <row r="2167" spans="4:4" x14ac:dyDescent="0.25">
      <c r="D2167" s="1"/>
    </row>
    <row r="2168" spans="4:4" x14ac:dyDescent="0.25">
      <c r="D2168" s="1"/>
    </row>
    <row r="2169" spans="4:4" x14ac:dyDescent="0.25">
      <c r="D2169" s="1"/>
    </row>
    <row r="2170" spans="4:4" x14ac:dyDescent="0.25">
      <c r="D2170" s="1"/>
    </row>
    <row r="2171" spans="4:4" x14ac:dyDescent="0.25">
      <c r="D2171" s="1"/>
    </row>
    <row r="2172" spans="4:4" x14ac:dyDescent="0.25">
      <c r="D2172" s="1"/>
    </row>
    <row r="2173" spans="4:4" x14ac:dyDescent="0.25">
      <c r="D2173" s="1"/>
    </row>
    <row r="2174" spans="4:4" x14ac:dyDescent="0.25">
      <c r="D2174" s="1"/>
    </row>
    <row r="2175" spans="4:4" x14ac:dyDescent="0.25">
      <c r="D2175" s="1"/>
    </row>
    <row r="2176" spans="4:4" x14ac:dyDescent="0.25">
      <c r="D2176" s="1"/>
    </row>
    <row r="2177" spans="4:4" x14ac:dyDescent="0.25">
      <c r="D2177" s="1"/>
    </row>
    <row r="2178" spans="4:4" x14ac:dyDescent="0.25">
      <c r="D2178" s="1"/>
    </row>
    <row r="2179" spans="4:4" x14ac:dyDescent="0.25">
      <c r="D2179" s="1"/>
    </row>
    <row r="2180" spans="4:4" x14ac:dyDescent="0.25">
      <c r="D2180" s="1"/>
    </row>
    <row r="2181" spans="4:4" x14ac:dyDescent="0.25">
      <c r="D2181" s="1"/>
    </row>
    <row r="2182" spans="4:4" x14ac:dyDescent="0.25">
      <c r="D2182" s="1"/>
    </row>
    <row r="2183" spans="4:4" x14ac:dyDescent="0.25">
      <c r="D2183" s="1"/>
    </row>
    <row r="2184" spans="4:4" x14ac:dyDescent="0.25">
      <c r="D2184" s="1"/>
    </row>
    <row r="2185" spans="4:4" x14ac:dyDescent="0.25">
      <c r="D2185" s="1"/>
    </row>
    <row r="2186" spans="4:4" x14ac:dyDescent="0.25">
      <c r="D2186" s="1"/>
    </row>
    <row r="2187" spans="4:4" x14ac:dyDescent="0.25">
      <c r="D2187" s="1"/>
    </row>
    <row r="2188" spans="4:4" x14ac:dyDescent="0.25">
      <c r="D2188" s="1"/>
    </row>
    <row r="2189" spans="4:4" x14ac:dyDescent="0.25">
      <c r="D2189" s="1"/>
    </row>
    <row r="2190" spans="4:4" x14ac:dyDescent="0.25">
      <c r="D2190" s="1"/>
    </row>
    <row r="2191" spans="4:4" x14ac:dyDescent="0.25">
      <c r="D2191" s="1"/>
    </row>
    <row r="2192" spans="4:4" x14ac:dyDescent="0.25">
      <c r="D2192" s="1"/>
    </row>
    <row r="2193" spans="4:4" x14ac:dyDescent="0.25">
      <c r="D2193" s="1"/>
    </row>
    <row r="2194" spans="4:4" x14ac:dyDescent="0.25">
      <c r="D2194" s="1"/>
    </row>
    <row r="2195" spans="4:4" x14ac:dyDescent="0.25">
      <c r="D2195" s="1"/>
    </row>
    <row r="2196" spans="4:4" x14ac:dyDescent="0.25">
      <c r="D2196" s="1"/>
    </row>
    <row r="2197" spans="4:4" x14ac:dyDescent="0.25">
      <c r="D2197" s="1"/>
    </row>
    <row r="2198" spans="4:4" x14ac:dyDescent="0.25">
      <c r="D2198" s="1"/>
    </row>
    <row r="2199" spans="4:4" x14ac:dyDescent="0.25">
      <c r="D2199" s="1"/>
    </row>
    <row r="2200" spans="4:4" x14ac:dyDescent="0.25">
      <c r="D2200" s="1"/>
    </row>
    <row r="2201" spans="4:4" x14ac:dyDescent="0.25">
      <c r="D2201" s="1"/>
    </row>
    <row r="2202" spans="4:4" x14ac:dyDescent="0.25">
      <c r="D2202" s="1"/>
    </row>
    <row r="2203" spans="4:4" x14ac:dyDescent="0.25">
      <c r="D2203" s="1"/>
    </row>
    <row r="2204" spans="4:4" x14ac:dyDescent="0.25">
      <c r="D2204" s="1"/>
    </row>
    <row r="2205" spans="4:4" x14ac:dyDescent="0.25">
      <c r="D2205" s="1"/>
    </row>
    <row r="2206" spans="4:4" x14ac:dyDescent="0.25">
      <c r="D2206" s="1"/>
    </row>
    <row r="2207" spans="4:4" x14ac:dyDescent="0.25">
      <c r="D2207" s="1"/>
    </row>
    <row r="2208" spans="4:4" x14ac:dyDescent="0.25">
      <c r="D2208" s="1"/>
    </row>
    <row r="2209" spans="4:4" x14ac:dyDescent="0.25">
      <c r="D2209" s="1"/>
    </row>
    <row r="2210" spans="4:4" x14ac:dyDescent="0.25">
      <c r="D2210" s="1"/>
    </row>
    <row r="2211" spans="4:4" x14ac:dyDescent="0.25">
      <c r="D2211" s="1"/>
    </row>
    <row r="2212" spans="4:4" x14ac:dyDescent="0.25">
      <c r="D2212" s="1"/>
    </row>
    <row r="2213" spans="4:4" x14ac:dyDescent="0.25">
      <c r="D2213" s="1"/>
    </row>
    <row r="2214" spans="4:4" x14ac:dyDescent="0.25">
      <c r="D2214" s="1"/>
    </row>
    <row r="2215" spans="4:4" x14ac:dyDescent="0.25">
      <c r="D2215" s="1"/>
    </row>
    <row r="2216" spans="4:4" x14ac:dyDescent="0.25">
      <c r="D2216" s="1"/>
    </row>
    <row r="2217" spans="4:4" x14ac:dyDescent="0.25">
      <c r="D2217" s="1"/>
    </row>
    <row r="2218" spans="4:4" x14ac:dyDescent="0.25">
      <c r="D2218" s="1"/>
    </row>
    <row r="2219" spans="4:4" x14ac:dyDescent="0.25">
      <c r="D2219" s="1"/>
    </row>
    <row r="2220" spans="4:4" x14ac:dyDescent="0.25">
      <c r="D2220" s="1"/>
    </row>
    <row r="2221" spans="4:4" x14ac:dyDescent="0.25">
      <c r="D2221" s="1"/>
    </row>
    <row r="2222" spans="4:4" x14ac:dyDescent="0.25">
      <c r="D2222" s="1"/>
    </row>
    <row r="2223" spans="4:4" x14ac:dyDescent="0.25">
      <c r="D2223" s="1"/>
    </row>
    <row r="2224" spans="4:4" x14ac:dyDescent="0.25">
      <c r="D2224" s="1"/>
    </row>
    <row r="2225" spans="4:4" x14ac:dyDescent="0.25">
      <c r="D2225" s="1"/>
    </row>
    <row r="2226" spans="4:4" x14ac:dyDescent="0.25">
      <c r="D2226" s="1"/>
    </row>
    <row r="2227" spans="4:4" x14ac:dyDescent="0.25">
      <c r="D2227" s="1"/>
    </row>
    <row r="2228" spans="4:4" x14ac:dyDescent="0.25">
      <c r="D2228" s="1"/>
    </row>
    <row r="2229" spans="4:4" x14ac:dyDescent="0.25">
      <c r="D2229" s="1"/>
    </row>
    <row r="2230" spans="4:4" x14ac:dyDescent="0.25">
      <c r="D2230" s="1"/>
    </row>
    <row r="2231" spans="4:4" x14ac:dyDescent="0.25">
      <c r="D2231" s="1"/>
    </row>
    <row r="2232" spans="4:4" x14ac:dyDescent="0.25">
      <c r="D2232" s="1"/>
    </row>
    <row r="2233" spans="4:4" x14ac:dyDescent="0.25">
      <c r="D2233" s="1"/>
    </row>
    <row r="2234" spans="4:4" x14ac:dyDescent="0.25">
      <c r="D2234" s="1"/>
    </row>
    <row r="2235" spans="4:4" x14ac:dyDescent="0.25">
      <c r="D2235" s="1"/>
    </row>
    <row r="2236" spans="4:4" x14ac:dyDescent="0.25">
      <c r="D2236" s="1"/>
    </row>
    <row r="2237" spans="4:4" x14ac:dyDescent="0.25">
      <c r="D2237" s="1"/>
    </row>
    <row r="2238" spans="4:4" x14ac:dyDescent="0.25">
      <c r="D2238" s="1"/>
    </row>
    <row r="2239" spans="4:4" x14ac:dyDescent="0.25">
      <c r="D2239" s="1"/>
    </row>
    <row r="2240" spans="4:4" x14ac:dyDescent="0.25">
      <c r="D2240" s="1"/>
    </row>
    <row r="2241" spans="4:4" x14ac:dyDescent="0.25">
      <c r="D2241" s="1"/>
    </row>
    <row r="2242" spans="4:4" x14ac:dyDescent="0.25">
      <c r="D2242" s="1"/>
    </row>
    <row r="2243" spans="4:4" x14ac:dyDescent="0.25">
      <c r="D2243" s="1"/>
    </row>
    <row r="2244" spans="4:4" x14ac:dyDescent="0.25">
      <c r="D2244" s="1"/>
    </row>
    <row r="2245" spans="4:4" x14ac:dyDescent="0.25">
      <c r="D2245" s="1"/>
    </row>
    <row r="2246" spans="4:4" x14ac:dyDescent="0.25">
      <c r="D2246" s="1"/>
    </row>
    <row r="2247" spans="4:4" x14ac:dyDescent="0.25">
      <c r="D2247" s="1"/>
    </row>
    <row r="2248" spans="4:4" x14ac:dyDescent="0.25">
      <c r="D2248" s="1"/>
    </row>
    <row r="2249" spans="4:4" x14ac:dyDescent="0.25">
      <c r="D2249" s="1"/>
    </row>
    <row r="2250" spans="4:4" x14ac:dyDescent="0.25">
      <c r="D2250" s="1"/>
    </row>
    <row r="2251" spans="4:4" x14ac:dyDescent="0.25">
      <c r="D2251" s="1"/>
    </row>
    <row r="2252" spans="4:4" x14ac:dyDescent="0.25">
      <c r="D2252" s="1"/>
    </row>
    <row r="2253" spans="4:4" x14ac:dyDescent="0.25">
      <c r="D2253" s="1"/>
    </row>
    <row r="2254" spans="4:4" x14ac:dyDescent="0.25">
      <c r="D2254" s="1"/>
    </row>
    <row r="2255" spans="4:4" x14ac:dyDescent="0.25">
      <c r="D2255" s="1"/>
    </row>
    <row r="2256" spans="4:4" x14ac:dyDescent="0.25">
      <c r="D2256" s="1"/>
    </row>
    <row r="2257" spans="4:4" x14ac:dyDescent="0.25">
      <c r="D2257" s="1"/>
    </row>
    <row r="2258" spans="4:4" x14ac:dyDescent="0.25">
      <c r="D2258" s="1"/>
    </row>
    <row r="2259" spans="4:4" x14ac:dyDescent="0.25">
      <c r="D2259" s="1"/>
    </row>
    <row r="2260" spans="4:4" x14ac:dyDescent="0.25">
      <c r="D2260" s="1"/>
    </row>
    <row r="2261" spans="4:4" x14ac:dyDescent="0.25">
      <c r="D2261" s="1"/>
    </row>
    <row r="2262" spans="4:4" x14ac:dyDescent="0.25">
      <c r="D2262" s="1"/>
    </row>
    <row r="2263" spans="4:4" x14ac:dyDescent="0.25">
      <c r="D2263" s="1"/>
    </row>
    <row r="2264" spans="4:4" x14ac:dyDescent="0.25">
      <c r="D2264" s="1"/>
    </row>
    <row r="2265" spans="4:4" x14ac:dyDescent="0.25">
      <c r="D2265" s="1"/>
    </row>
    <row r="2266" spans="4:4" x14ac:dyDescent="0.25">
      <c r="D2266" s="1"/>
    </row>
    <row r="2267" spans="4:4" x14ac:dyDescent="0.25">
      <c r="D2267" s="1"/>
    </row>
    <row r="2268" spans="4:4" x14ac:dyDescent="0.25">
      <c r="D2268" s="1"/>
    </row>
    <row r="2269" spans="4:4" x14ac:dyDescent="0.25">
      <c r="D2269" s="1"/>
    </row>
    <row r="2270" spans="4:4" x14ac:dyDescent="0.25">
      <c r="D2270" s="1"/>
    </row>
    <row r="2271" spans="4:4" x14ac:dyDescent="0.25">
      <c r="D2271" s="1"/>
    </row>
    <row r="2272" spans="4:4" x14ac:dyDescent="0.25">
      <c r="D2272" s="1"/>
    </row>
    <row r="2273" spans="4:4" x14ac:dyDescent="0.25">
      <c r="D2273" s="1"/>
    </row>
    <row r="2274" spans="4:4" x14ac:dyDescent="0.25">
      <c r="D2274" s="1"/>
    </row>
    <row r="2275" spans="4:4" x14ac:dyDescent="0.25">
      <c r="D2275" s="1"/>
    </row>
    <row r="2276" spans="4:4" x14ac:dyDescent="0.25">
      <c r="D2276" s="1"/>
    </row>
    <row r="2277" spans="4:4" x14ac:dyDescent="0.25">
      <c r="D2277" s="1"/>
    </row>
    <row r="2278" spans="4:4" x14ac:dyDescent="0.25">
      <c r="D2278" s="1"/>
    </row>
    <row r="2279" spans="4:4" x14ac:dyDescent="0.25">
      <c r="D2279" s="1"/>
    </row>
    <row r="2280" spans="4:4" x14ac:dyDescent="0.25">
      <c r="D2280" s="1"/>
    </row>
    <row r="2281" spans="4:4" x14ac:dyDescent="0.25">
      <c r="D2281" s="1"/>
    </row>
    <row r="2282" spans="4:4" x14ac:dyDescent="0.25">
      <c r="D2282" s="1"/>
    </row>
    <row r="2283" spans="4:4" x14ac:dyDescent="0.25">
      <c r="D2283" s="1"/>
    </row>
    <row r="2284" spans="4:4" x14ac:dyDescent="0.25">
      <c r="D2284" s="1"/>
    </row>
    <row r="2285" spans="4:4" x14ac:dyDescent="0.25">
      <c r="D2285" s="1"/>
    </row>
    <row r="2286" spans="4:4" x14ac:dyDescent="0.25">
      <c r="D2286" s="1"/>
    </row>
    <row r="2287" spans="4:4" x14ac:dyDescent="0.25">
      <c r="D2287" s="1"/>
    </row>
    <row r="2288" spans="4:4" x14ac:dyDescent="0.25">
      <c r="D2288" s="1"/>
    </row>
    <row r="2289" spans="4:4" x14ac:dyDescent="0.25">
      <c r="D2289" s="1"/>
    </row>
    <row r="2290" spans="4:4" x14ac:dyDescent="0.25">
      <c r="D2290" s="1"/>
    </row>
    <row r="2291" spans="4:4" x14ac:dyDescent="0.25">
      <c r="D2291" s="1"/>
    </row>
    <row r="2292" spans="4:4" x14ac:dyDescent="0.25">
      <c r="D2292" s="1"/>
    </row>
    <row r="2293" spans="4:4" x14ac:dyDescent="0.25">
      <c r="D2293" s="1"/>
    </row>
    <row r="2294" spans="4:4" x14ac:dyDescent="0.25">
      <c r="D2294" s="1"/>
    </row>
    <row r="2295" spans="4:4" x14ac:dyDescent="0.25">
      <c r="D2295" s="1"/>
    </row>
    <row r="2296" spans="4:4" x14ac:dyDescent="0.25">
      <c r="D2296" s="1"/>
    </row>
    <row r="2297" spans="4:4" x14ac:dyDescent="0.25">
      <c r="D2297" s="1"/>
    </row>
    <row r="2298" spans="4:4" x14ac:dyDescent="0.25">
      <c r="D2298" s="1"/>
    </row>
    <row r="2299" spans="4:4" x14ac:dyDescent="0.25">
      <c r="D2299" s="1"/>
    </row>
    <row r="2300" spans="4:4" x14ac:dyDescent="0.25">
      <c r="D2300" s="1"/>
    </row>
    <row r="2301" spans="4:4" x14ac:dyDescent="0.25">
      <c r="D2301" s="1"/>
    </row>
    <row r="2302" spans="4:4" x14ac:dyDescent="0.25">
      <c r="D2302" s="1"/>
    </row>
    <row r="2303" spans="4:4" x14ac:dyDescent="0.25">
      <c r="D2303" s="1"/>
    </row>
    <row r="2304" spans="4:4" x14ac:dyDescent="0.25">
      <c r="D2304" s="1"/>
    </row>
    <row r="2305" spans="4:4" x14ac:dyDescent="0.25">
      <c r="D2305" s="1"/>
    </row>
    <row r="2306" spans="4:4" x14ac:dyDescent="0.25">
      <c r="D2306" s="1"/>
    </row>
    <row r="2307" spans="4:4" x14ac:dyDescent="0.25">
      <c r="D2307" s="1"/>
    </row>
    <row r="2308" spans="4:4" x14ac:dyDescent="0.25">
      <c r="D2308" s="1"/>
    </row>
    <row r="2309" spans="4:4" x14ac:dyDescent="0.25">
      <c r="D2309" s="1"/>
    </row>
    <row r="2310" spans="4:4" x14ac:dyDescent="0.25">
      <c r="D2310" s="1"/>
    </row>
    <row r="2311" spans="4:4" x14ac:dyDescent="0.25">
      <c r="D2311" s="1"/>
    </row>
    <row r="2312" spans="4:4" x14ac:dyDescent="0.25">
      <c r="D2312" s="1"/>
    </row>
    <row r="2313" spans="4:4" x14ac:dyDescent="0.25">
      <c r="D2313" s="1"/>
    </row>
    <row r="2314" spans="4:4" x14ac:dyDescent="0.25">
      <c r="D2314" s="1"/>
    </row>
    <row r="2315" spans="4:4" x14ac:dyDescent="0.25">
      <c r="D2315" s="1"/>
    </row>
    <row r="2316" spans="4:4" x14ac:dyDescent="0.25">
      <c r="D2316" s="1"/>
    </row>
    <row r="2317" spans="4:4" x14ac:dyDescent="0.25">
      <c r="D2317" s="1"/>
    </row>
    <row r="2318" spans="4:4" x14ac:dyDescent="0.25">
      <c r="D2318" s="1"/>
    </row>
    <row r="2319" spans="4:4" x14ac:dyDescent="0.25">
      <c r="D2319" s="1"/>
    </row>
    <row r="2320" spans="4:4" x14ac:dyDescent="0.25">
      <c r="D2320" s="1"/>
    </row>
    <row r="2321" spans="4:4" x14ac:dyDescent="0.25">
      <c r="D2321" s="1"/>
    </row>
    <row r="2322" spans="4:4" x14ac:dyDescent="0.25">
      <c r="D2322" s="1"/>
    </row>
    <row r="2323" spans="4:4" x14ac:dyDescent="0.25">
      <c r="D2323" s="1"/>
    </row>
    <row r="2324" spans="4:4" x14ac:dyDescent="0.25">
      <c r="D2324" s="1"/>
    </row>
    <row r="2325" spans="4:4" x14ac:dyDescent="0.25">
      <c r="D2325" s="1"/>
    </row>
    <row r="2326" spans="4:4" x14ac:dyDescent="0.25">
      <c r="D2326" s="1"/>
    </row>
    <row r="2327" spans="4:4" x14ac:dyDescent="0.25">
      <c r="D2327" s="1"/>
    </row>
    <row r="2328" spans="4:4" x14ac:dyDescent="0.25">
      <c r="D2328" s="1"/>
    </row>
    <row r="2329" spans="4:4" x14ac:dyDescent="0.25">
      <c r="D2329" s="1"/>
    </row>
    <row r="2330" spans="4:4" x14ac:dyDescent="0.25">
      <c r="D2330" s="1"/>
    </row>
    <row r="2331" spans="4:4" x14ac:dyDescent="0.25">
      <c r="D2331" s="1"/>
    </row>
    <row r="2332" spans="4:4" x14ac:dyDescent="0.25">
      <c r="D2332" s="1"/>
    </row>
    <row r="2333" spans="4:4" x14ac:dyDescent="0.25">
      <c r="D2333" s="1"/>
    </row>
    <row r="2334" spans="4:4" x14ac:dyDescent="0.25">
      <c r="D2334" s="1"/>
    </row>
    <row r="2335" spans="4:4" x14ac:dyDescent="0.25">
      <c r="D2335" s="1"/>
    </row>
    <row r="2336" spans="4:4" x14ac:dyDescent="0.25">
      <c r="D2336" s="1"/>
    </row>
    <row r="2337" spans="4:4" x14ac:dyDescent="0.25">
      <c r="D2337" s="1"/>
    </row>
    <row r="2338" spans="4:4" x14ac:dyDescent="0.25">
      <c r="D2338" s="1"/>
    </row>
    <row r="2339" spans="4:4" x14ac:dyDescent="0.25">
      <c r="D2339" s="1"/>
    </row>
    <row r="2340" spans="4:4" x14ac:dyDescent="0.25">
      <c r="D2340" s="1"/>
    </row>
    <row r="2341" spans="4:4" x14ac:dyDescent="0.25">
      <c r="D2341" s="1"/>
    </row>
    <row r="2342" spans="4:4" x14ac:dyDescent="0.25">
      <c r="D2342" s="1"/>
    </row>
    <row r="2343" spans="4:4" x14ac:dyDescent="0.25">
      <c r="D2343" s="1"/>
    </row>
    <row r="2344" spans="4:4" x14ac:dyDescent="0.25">
      <c r="D2344" s="1"/>
    </row>
    <row r="2345" spans="4:4" x14ac:dyDescent="0.25">
      <c r="D2345" s="1"/>
    </row>
    <row r="2346" spans="4:4" x14ac:dyDescent="0.25">
      <c r="D2346" s="1"/>
    </row>
    <row r="2347" spans="4:4" x14ac:dyDescent="0.25">
      <c r="D2347" s="1"/>
    </row>
    <row r="2348" spans="4:4" x14ac:dyDescent="0.25">
      <c r="D2348" s="1"/>
    </row>
    <row r="2349" spans="4:4" x14ac:dyDescent="0.25">
      <c r="D2349" s="1"/>
    </row>
    <row r="2350" spans="4:4" x14ac:dyDescent="0.25">
      <c r="D2350" s="1"/>
    </row>
    <row r="2351" spans="4:4" x14ac:dyDescent="0.25">
      <c r="D2351" s="1"/>
    </row>
    <row r="2352" spans="4:4" x14ac:dyDescent="0.25">
      <c r="D2352" s="1"/>
    </row>
    <row r="2353" spans="4:4" x14ac:dyDescent="0.25">
      <c r="D2353" s="1"/>
    </row>
    <row r="2354" spans="4:4" x14ac:dyDescent="0.25">
      <c r="D2354" s="1"/>
    </row>
    <row r="2355" spans="4:4" x14ac:dyDescent="0.25">
      <c r="D2355" s="1"/>
    </row>
    <row r="2356" spans="4:4" x14ac:dyDescent="0.25">
      <c r="D2356" s="1"/>
    </row>
    <row r="2357" spans="4:4" x14ac:dyDescent="0.25">
      <c r="D2357" s="1"/>
    </row>
    <row r="2358" spans="4:4" x14ac:dyDescent="0.25">
      <c r="D2358" s="1"/>
    </row>
    <row r="2359" spans="4:4" x14ac:dyDescent="0.25">
      <c r="D2359" s="1"/>
    </row>
    <row r="2360" spans="4:4" x14ac:dyDescent="0.25">
      <c r="D2360" s="1"/>
    </row>
    <row r="2361" spans="4:4" x14ac:dyDescent="0.25">
      <c r="D2361" s="1"/>
    </row>
    <row r="2362" spans="4:4" x14ac:dyDescent="0.25">
      <c r="D2362" s="1"/>
    </row>
    <row r="2363" spans="4:4" x14ac:dyDescent="0.25">
      <c r="D2363" s="1"/>
    </row>
    <row r="2364" spans="4:4" x14ac:dyDescent="0.25">
      <c r="D2364" s="1"/>
    </row>
    <row r="2365" spans="4:4" x14ac:dyDescent="0.25">
      <c r="D2365" s="1"/>
    </row>
    <row r="2366" spans="4:4" x14ac:dyDescent="0.25">
      <c r="D2366" s="1"/>
    </row>
    <row r="2367" spans="4:4" x14ac:dyDescent="0.25">
      <c r="D2367" s="1"/>
    </row>
    <row r="2368" spans="4:4" x14ac:dyDescent="0.25">
      <c r="D2368" s="1"/>
    </row>
    <row r="2369" spans="4:4" x14ac:dyDescent="0.25">
      <c r="D2369" s="1"/>
    </row>
    <row r="2370" spans="4:4" x14ac:dyDescent="0.25">
      <c r="D2370" s="1"/>
    </row>
    <row r="2371" spans="4:4" x14ac:dyDescent="0.25">
      <c r="D2371" s="1"/>
    </row>
    <row r="2372" spans="4:4" x14ac:dyDescent="0.25">
      <c r="D2372" s="1"/>
    </row>
    <row r="2373" spans="4:4" x14ac:dyDescent="0.25">
      <c r="D2373" s="1"/>
    </row>
    <row r="2374" spans="4:4" x14ac:dyDescent="0.25">
      <c r="D2374" s="1"/>
    </row>
    <row r="2375" spans="4:4" x14ac:dyDescent="0.25">
      <c r="D2375" s="1"/>
    </row>
    <row r="2376" spans="4:4" x14ac:dyDescent="0.25">
      <c r="D2376" s="1"/>
    </row>
    <row r="2377" spans="4:4" x14ac:dyDescent="0.25">
      <c r="D2377" s="1"/>
    </row>
    <row r="2378" spans="4:4" x14ac:dyDescent="0.25">
      <c r="D2378" s="1"/>
    </row>
    <row r="2379" spans="4:4" x14ac:dyDescent="0.25">
      <c r="D2379" s="1"/>
    </row>
    <row r="2380" spans="4:4" x14ac:dyDescent="0.25">
      <c r="D2380" s="1"/>
    </row>
    <row r="2381" spans="4:4" x14ac:dyDescent="0.25">
      <c r="D2381" s="1"/>
    </row>
    <row r="2382" spans="4:4" x14ac:dyDescent="0.25">
      <c r="D2382" s="1"/>
    </row>
    <row r="2383" spans="4:4" x14ac:dyDescent="0.25">
      <c r="D2383" s="1"/>
    </row>
    <row r="2384" spans="4: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2:4" x14ac:dyDescent="0.25">
      <c r="D3425" s="1"/>
    </row>
    <row r="3426" spans="2:4" x14ac:dyDescent="0.25">
      <c r="D3426" s="1"/>
    </row>
    <row r="3427" spans="2:4" x14ac:dyDescent="0.25">
      <c r="D3427" s="1"/>
    </row>
    <row r="3428" spans="2:4" x14ac:dyDescent="0.25">
      <c r="D3428" s="1"/>
    </row>
    <row r="3429" spans="2:4" x14ac:dyDescent="0.25">
      <c r="D3429" s="1"/>
    </row>
    <row r="3430" spans="2:4" x14ac:dyDescent="0.25">
      <c r="D3430" s="1"/>
    </row>
    <row r="3431" spans="2:4" x14ac:dyDescent="0.25">
      <c r="D3431" s="1"/>
    </row>
    <row r="3432" spans="2:4" x14ac:dyDescent="0.25">
      <c r="D3432" s="1"/>
    </row>
    <row r="3433" spans="2:4" x14ac:dyDescent="0.25">
      <c r="D3433" s="1"/>
    </row>
    <row r="3434" spans="2:4" x14ac:dyDescent="0.25">
      <c r="B3434" s="15"/>
      <c r="D3434" s="1"/>
    </row>
    <row r="3435" spans="2:4" x14ac:dyDescent="0.25">
      <c r="D3435" s="1"/>
    </row>
    <row r="3436" spans="2:4" x14ac:dyDescent="0.25">
      <c r="D3436" s="1"/>
    </row>
    <row r="3437" spans="2:4" x14ac:dyDescent="0.25">
      <c r="D3437" s="1"/>
    </row>
    <row r="3438" spans="2:4" x14ac:dyDescent="0.25">
      <c r="D3438" s="1"/>
    </row>
    <row r="3439" spans="2:4" x14ac:dyDescent="0.25">
      <c r="D3439" s="1"/>
    </row>
    <row r="3440" spans="2: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2:4" x14ac:dyDescent="0.25">
      <c r="D3649" s="1"/>
    </row>
    <row r="3650" spans="2:4" x14ac:dyDescent="0.25">
      <c r="D3650" s="1"/>
    </row>
    <row r="3651" spans="2:4" x14ac:dyDescent="0.25">
      <c r="D3651" s="1"/>
    </row>
    <row r="3652" spans="2:4" x14ac:dyDescent="0.25">
      <c r="B3652" s="21"/>
      <c r="C3652" s="22"/>
      <c r="D3652" s="1"/>
    </row>
    <row r="3653" spans="2:4" x14ac:dyDescent="0.25">
      <c r="D3653" s="1"/>
    </row>
    <row r="3654" spans="2:4" x14ac:dyDescent="0.25">
      <c r="D3654" s="1"/>
    </row>
    <row r="3655" spans="2:4" x14ac:dyDescent="0.25">
      <c r="D3655" s="1"/>
    </row>
    <row r="3656" spans="2:4" x14ac:dyDescent="0.25">
      <c r="D3656" s="1"/>
    </row>
    <row r="3657" spans="2:4" x14ac:dyDescent="0.25">
      <c r="D3657" s="1"/>
    </row>
    <row r="3658" spans="2:4" x14ac:dyDescent="0.25">
      <c r="D3658" s="1"/>
    </row>
    <row r="3659" spans="2:4" x14ac:dyDescent="0.25">
      <c r="D3659" s="1"/>
    </row>
    <row r="3660" spans="2:4" x14ac:dyDescent="0.25">
      <c r="D3660" s="1"/>
    </row>
    <row r="3661" spans="2:4" x14ac:dyDescent="0.25">
      <c r="D3661" s="1"/>
    </row>
    <row r="3662" spans="2:4" x14ac:dyDescent="0.25">
      <c r="D3662" s="1"/>
    </row>
    <row r="3663" spans="2:4" x14ac:dyDescent="0.25">
      <c r="D3663" s="1"/>
    </row>
    <row r="3664" spans="2: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row r="3742" spans="4:4" x14ac:dyDescent="0.25">
      <c r="D3742" s="1"/>
    </row>
    <row r="3743" spans="4:4" x14ac:dyDescent="0.25">
      <c r="D3743" s="1"/>
    </row>
    <row r="3744" spans="4:4" x14ac:dyDescent="0.25">
      <c r="D3744" s="1"/>
    </row>
    <row r="3745" spans="4:4" x14ac:dyDescent="0.25">
      <c r="D3745" s="1"/>
    </row>
    <row r="3746" spans="4:4" x14ac:dyDescent="0.25">
      <c r="D3746" s="1"/>
    </row>
    <row r="3747" spans="4:4" x14ac:dyDescent="0.25">
      <c r="D3747" s="1"/>
    </row>
    <row r="3748" spans="4:4" x14ac:dyDescent="0.25">
      <c r="D3748" s="1"/>
    </row>
    <row r="3749" spans="4:4" x14ac:dyDescent="0.25">
      <c r="D3749" s="1"/>
    </row>
    <row r="3750" spans="4:4" x14ac:dyDescent="0.25">
      <c r="D3750" s="1"/>
    </row>
    <row r="3751" spans="4:4" x14ac:dyDescent="0.25">
      <c r="D3751" s="1"/>
    </row>
    <row r="3752" spans="4:4" x14ac:dyDescent="0.25">
      <c r="D3752" s="1"/>
    </row>
    <row r="3753" spans="4:4" x14ac:dyDescent="0.25">
      <c r="D3753" s="1"/>
    </row>
    <row r="3754" spans="4:4" x14ac:dyDescent="0.25">
      <c r="D3754" s="1"/>
    </row>
    <row r="3755" spans="4:4" x14ac:dyDescent="0.25">
      <c r="D3755" s="1"/>
    </row>
    <row r="3756" spans="4:4" x14ac:dyDescent="0.25">
      <c r="D3756" s="1"/>
    </row>
    <row r="3757" spans="4:4" x14ac:dyDescent="0.25">
      <c r="D3757" s="1"/>
    </row>
    <row r="3758" spans="4:4" x14ac:dyDescent="0.25">
      <c r="D3758" s="1"/>
    </row>
    <row r="3759" spans="4:4" x14ac:dyDescent="0.25">
      <c r="D3759" s="1"/>
    </row>
    <row r="3760" spans="4:4" x14ac:dyDescent="0.25">
      <c r="D3760" s="1"/>
    </row>
    <row r="3761" spans="4:4" x14ac:dyDescent="0.25">
      <c r="D3761" s="1"/>
    </row>
    <row r="3762" spans="4:4" x14ac:dyDescent="0.25">
      <c r="D3762" s="1"/>
    </row>
    <row r="3763" spans="4:4" x14ac:dyDescent="0.25">
      <c r="D3763" s="1"/>
    </row>
    <row r="3764" spans="4:4" x14ac:dyDescent="0.25">
      <c r="D3764" s="1"/>
    </row>
    <row r="3765" spans="4:4" x14ac:dyDescent="0.25">
      <c r="D3765" s="1"/>
    </row>
    <row r="3766" spans="4:4" x14ac:dyDescent="0.25">
      <c r="D3766" s="1"/>
    </row>
    <row r="3767" spans="4:4" x14ac:dyDescent="0.25">
      <c r="D3767" s="1"/>
    </row>
    <row r="3768" spans="4:4" x14ac:dyDescent="0.25">
      <c r="D3768" s="1"/>
    </row>
    <row r="3769" spans="4:4" x14ac:dyDescent="0.25">
      <c r="D3769" s="1"/>
    </row>
    <row r="3770" spans="4:4" x14ac:dyDescent="0.25">
      <c r="D3770" s="1"/>
    </row>
    <row r="3771" spans="4:4" x14ac:dyDescent="0.25">
      <c r="D3771" s="1"/>
    </row>
    <row r="3772" spans="4:4" x14ac:dyDescent="0.25">
      <c r="D3772" s="1"/>
    </row>
    <row r="3773" spans="4:4" x14ac:dyDescent="0.25">
      <c r="D3773" s="1"/>
    </row>
    <row r="3774" spans="4:4" x14ac:dyDescent="0.25">
      <c r="D3774" s="1"/>
    </row>
    <row r="3775" spans="4:4" x14ac:dyDescent="0.25">
      <c r="D3775" s="1"/>
    </row>
    <row r="3776" spans="4:4" x14ac:dyDescent="0.25">
      <c r="D3776" s="1"/>
    </row>
    <row r="3777" spans="4:4" x14ac:dyDescent="0.25">
      <c r="D3777" s="1"/>
    </row>
    <row r="3778" spans="4:4" x14ac:dyDescent="0.25">
      <c r="D3778" s="1"/>
    </row>
    <row r="3779" spans="4:4" x14ac:dyDescent="0.25">
      <c r="D3779" s="1"/>
    </row>
    <row r="3780" spans="4:4" x14ac:dyDescent="0.25">
      <c r="D3780" s="1"/>
    </row>
    <row r="3781" spans="4:4" x14ac:dyDescent="0.25">
      <c r="D3781" s="1"/>
    </row>
    <row r="3782" spans="4:4" x14ac:dyDescent="0.25">
      <c r="D3782" s="1"/>
    </row>
    <row r="3783" spans="4:4" x14ac:dyDescent="0.25">
      <c r="D3783" s="1"/>
    </row>
    <row r="3784" spans="4:4" x14ac:dyDescent="0.25">
      <c r="D3784" s="1"/>
    </row>
    <row r="3785" spans="4:4" x14ac:dyDescent="0.25">
      <c r="D3785" s="1"/>
    </row>
    <row r="3786" spans="4:4" x14ac:dyDescent="0.25">
      <c r="D3786" s="1"/>
    </row>
    <row r="3787" spans="4:4" x14ac:dyDescent="0.25">
      <c r="D3787" s="1"/>
    </row>
    <row r="3788" spans="4:4" x14ac:dyDescent="0.25">
      <c r="D3788" s="1"/>
    </row>
    <row r="3789" spans="4:4" x14ac:dyDescent="0.25">
      <c r="D3789" s="1"/>
    </row>
    <row r="3790" spans="4:4" x14ac:dyDescent="0.25">
      <c r="D3790" s="1"/>
    </row>
    <row r="3791" spans="4:4" x14ac:dyDescent="0.25">
      <c r="D3791" s="1"/>
    </row>
    <row r="3792" spans="4:4" x14ac:dyDescent="0.25">
      <c r="D3792" s="1"/>
    </row>
    <row r="3793" spans="4:4" x14ac:dyDescent="0.25">
      <c r="D3793" s="1"/>
    </row>
    <row r="3794" spans="4:4" x14ac:dyDescent="0.25">
      <c r="D3794" s="1"/>
    </row>
    <row r="3795" spans="4:4" x14ac:dyDescent="0.25">
      <c r="D3795" s="1"/>
    </row>
    <row r="3796" spans="4:4" x14ac:dyDescent="0.25">
      <c r="D3796" s="1"/>
    </row>
    <row r="3797" spans="4:4" x14ac:dyDescent="0.25">
      <c r="D3797" s="1"/>
    </row>
    <row r="3798" spans="4:4" x14ac:dyDescent="0.25">
      <c r="D3798" s="1"/>
    </row>
    <row r="3799" spans="4:4" x14ac:dyDescent="0.25">
      <c r="D3799" s="1"/>
    </row>
    <row r="3800" spans="4:4" x14ac:dyDescent="0.25">
      <c r="D3800" s="1"/>
    </row>
    <row r="3801" spans="4:4" x14ac:dyDescent="0.25">
      <c r="D3801" s="1"/>
    </row>
    <row r="3802" spans="4:4" x14ac:dyDescent="0.25">
      <c r="D3802" s="1"/>
    </row>
    <row r="3803" spans="4:4" x14ac:dyDescent="0.25">
      <c r="D3803" s="1"/>
    </row>
    <row r="3804" spans="4:4" x14ac:dyDescent="0.25">
      <c r="D3804" s="1"/>
    </row>
    <row r="3805" spans="4:4" x14ac:dyDescent="0.25">
      <c r="D3805" s="1"/>
    </row>
    <row r="3806" spans="4:4" x14ac:dyDescent="0.25">
      <c r="D3806" s="1"/>
    </row>
    <row r="3807" spans="4:4" x14ac:dyDescent="0.25">
      <c r="D3807" s="1"/>
    </row>
    <row r="3808" spans="4:4" x14ac:dyDescent="0.25">
      <c r="D3808" s="1"/>
    </row>
    <row r="3809" spans="4:4" x14ac:dyDescent="0.25">
      <c r="D3809" s="1"/>
    </row>
    <row r="3810" spans="4:4" x14ac:dyDescent="0.25">
      <c r="D3810" s="1"/>
    </row>
    <row r="3811" spans="4:4" x14ac:dyDescent="0.25">
      <c r="D3811" s="1"/>
    </row>
    <row r="3812" spans="4:4" x14ac:dyDescent="0.25">
      <c r="D3812" s="1"/>
    </row>
    <row r="3813" spans="4:4" x14ac:dyDescent="0.25">
      <c r="D3813" s="1"/>
    </row>
    <row r="3814" spans="4:4" x14ac:dyDescent="0.25">
      <c r="D3814" s="1"/>
    </row>
    <row r="3815" spans="4:4" x14ac:dyDescent="0.25">
      <c r="D3815" s="1"/>
    </row>
    <row r="3816" spans="4:4" x14ac:dyDescent="0.25">
      <c r="D3816" s="1"/>
    </row>
    <row r="3817" spans="4:4" x14ac:dyDescent="0.25">
      <c r="D3817" s="1"/>
    </row>
    <row r="3818" spans="4:4" x14ac:dyDescent="0.25">
      <c r="D3818" s="1"/>
    </row>
    <row r="3819" spans="4:4" x14ac:dyDescent="0.25">
      <c r="D3819" s="1"/>
    </row>
    <row r="3820" spans="4:4" x14ac:dyDescent="0.25">
      <c r="D3820" s="1"/>
    </row>
    <row r="3821" spans="4:4" x14ac:dyDescent="0.25">
      <c r="D3821" s="1"/>
    </row>
    <row r="3822" spans="4:4" x14ac:dyDescent="0.25">
      <c r="D3822" s="1"/>
    </row>
    <row r="3823" spans="4:4" x14ac:dyDescent="0.25">
      <c r="D3823" s="1"/>
    </row>
    <row r="3824" spans="4:4" x14ac:dyDescent="0.25">
      <c r="D3824" s="1"/>
    </row>
    <row r="3825" spans="4:4" x14ac:dyDescent="0.25">
      <c r="D3825" s="1"/>
    </row>
    <row r="3826" spans="4:4" x14ac:dyDescent="0.25">
      <c r="D3826" s="1"/>
    </row>
    <row r="3827" spans="4:4" x14ac:dyDescent="0.25">
      <c r="D3827" s="1"/>
    </row>
    <row r="3828" spans="4:4" x14ac:dyDescent="0.25">
      <c r="D3828" s="1"/>
    </row>
    <row r="3829" spans="4:4" x14ac:dyDescent="0.25">
      <c r="D3829" s="1"/>
    </row>
    <row r="3830" spans="4:4" x14ac:dyDescent="0.25">
      <c r="D3830" s="1"/>
    </row>
    <row r="3831" spans="4:4" x14ac:dyDescent="0.25">
      <c r="D3831" s="1"/>
    </row>
    <row r="3832" spans="4:4" x14ac:dyDescent="0.25">
      <c r="D3832" s="1"/>
    </row>
    <row r="3833" spans="4:4" x14ac:dyDescent="0.25">
      <c r="D3833" s="1"/>
    </row>
    <row r="3834" spans="4:4" x14ac:dyDescent="0.25">
      <c r="D3834" s="1"/>
    </row>
    <row r="3835" spans="4:4" x14ac:dyDescent="0.25">
      <c r="D3835" s="1"/>
    </row>
    <row r="3836" spans="4:4" x14ac:dyDescent="0.25">
      <c r="D3836" s="1"/>
    </row>
    <row r="3837" spans="4:4" x14ac:dyDescent="0.25">
      <c r="D3837" s="1"/>
    </row>
    <row r="3838" spans="4:4" x14ac:dyDescent="0.25">
      <c r="D3838" s="1"/>
    </row>
    <row r="3839" spans="4:4" x14ac:dyDescent="0.25">
      <c r="D3839" s="1"/>
    </row>
    <row r="3840" spans="4:4" x14ac:dyDescent="0.25">
      <c r="D3840" s="1"/>
    </row>
    <row r="3841" spans="4:4" x14ac:dyDescent="0.25">
      <c r="D3841" s="1"/>
    </row>
    <row r="3842" spans="4:4" x14ac:dyDescent="0.25">
      <c r="D3842" s="1"/>
    </row>
    <row r="3843" spans="4:4" x14ac:dyDescent="0.25">
      <c r="D3843" s="1"/>
    </row>
    <row r="3844" spans="4:4" x14ac:dyDescent="0.25">
      <c r="D3844" s="1"/>
    </row>
    <row r="3845" spans="4:4" x14ac:dyDescent="0.25">
      <c r="D3845" s="1"/>
    </row>
    <row r="3846" spans="4:4" x14ac:dyDescent="0.25">
      <c r="D3846" s="1"/>
    </row>
    <row r="3847" spans="4:4" x14ac:dyDescent="0.25">
      <c r="D3847" s="1"/>
    </row>
    <row r="3848" spans="4:4" x14ac:dyDescent="0.25">
      <c r="D3848" s="1"/>
    </row>
    <row r="3849" spans="4:4" x14ac:dyDescent="0.25">
      <c r="D3849" s="1"/>
    </row>
    <row r="3850" spans="4:4" x14ac:dyDescent="0.25">
      <c r="D3850" s="1"/>
    </row>
    <row r="3851" spans="4:4" x14ac:dyDescent="0.25">
      <c r="D3851" s="1"/>
    </row>
    <row r="3852" spans="4:4" x14ac:dyDescent="0.25">
      <c r="D3852" s="1"/>
    </row>
    <row r="3853" spans="4:4" x14ac:dyDescent="0.25">
      <c r="D3853" s="1"/>
    </row>
    <row r="3854" spans="4:4" x14ac:dyDescent="0.25">
      <c r="D3854" s="1"/>
    </row>
    <row r="3855" spans="4:4" x14ac:dyDescent="0.25">
      <c r="D3855" s="1"/>
    </row>
    <row r="3856" spans="4:4" x14ac:dyDescent="0.25">
      <c r="D3856" s="1"/>
    </row>
    <row r="3857" spans="4:4" x14ac:dyDescent="0.25">
      <c r="D3857" s="1"/>
    </row>
    <row r="3858" spans="4:4" x14ac:dyDescent="0.25">
      <c r="D3858" s="1"/>
    </row>
    <row r="3859" spans="4:4" x14ac:dyDescent="0.25">
      <c r="D3859" s="1"/>
    </row>
    <row r="3860" spans="4:4" x14ac:dyDescent="0.25">
      <c r="D3860" s="1"/>
    </row>
    <row r="3861" spans="4:4" x14ac:dyDescent="0.25">
      <c r="D3861" s="1"/>
    </row>
    <row r="3862" spans="4:4" x14ac:dyDescent="0.25">
      <c r="D3862" s="1"/>
    </row>
    <row r="3863" spans="4:4" x14ac:dyDescent="0.25">
      <c r="D3863" s="1"/>
    </row>
    <row r="3864" spans="4:4" x14ac:dyDescent="0.25">
      <c r="D3864" s="1"/>
    </row>
    <row r="3865" spans="4:4" x14ac:dyDescent="0.25">
      <c r="D3865" s="1"/>
    </row>
    <row r="3866" spans="4:4" x14ac:dyDescent="0.25">
      <c r="D3866" s="1"/>
    </row>
    <row r="3867" spans="4:4" x14ac:dyDescent="0.25">
      <c r="D3867" s="1"/>
    </row>
    <row r="3868" spans="4:4" x14ac:dyDescent="0.25">
      <c r="D3868" s="1"/>
    </row>
    <row r="3869" spans="4:4" x14ac:dyDescent="0.25">
      <c r="D3869" s="1"/>
    </row>
    <row r="3870" spans="4:4" x14ac:dyDescent="0.25">
      <c r="D3870" s="1"/>
    </row>
    <row r="3871" spans="4:4" x14ac:dyDescent="0.25">
      <c r="D3871" s="1"/>
    </row>
    <row r="3872" spans="4:4" x14ac:dyDescent="0.25">
      <c r="D3872" s="1"/>
    </row>
    <row r="3873" spans="4:4" x14ac:dyDescent="0.25">
      <c r="D3873" s="1"/>
    </row>
    <row r="3874" spans="4:4" x14ac:dyDescent="0.25">
      <c r="D3874" s="1"/>
    </row>
    <row r="3875" spans="4:4" x14ac:dyDescent="0.25">
      <c r="D3875" s="1"/>
    </row>
    <row r="3876" spans="4:4" x14ac:dyDescent="0.25">
      <c r="D3876" s="1"/>
    </row>
    <row r="3877" spans="4:4" x14ac:dyDescent="0.25">
      <c r="D3877" s="1"/>
    </row>
    <row r="3878" spans="4:4" x14ac:dyDescent="0.25">
      <c r="D3878" s="1"/>
    </row>
    <row r="3879" spans="4:4" x14ac:dyDescent="0.25">
      <c r="D3879" s="1"/>
    </row>
    <row r="3880" spans="4:4" x14ac:dyDescent="0.25">
      <c r="D3880" s="1"/>
    </row>
    <row r="3881" spans="4:4" x14ac:dyDescent="0.25">
      <c r="D3881" s="1"/>
    </row>
    <row r="3882" spans="4:4" x14ac:dyDescent="0.25">
      <c r="D3882" s="1"/>
    </row>
    <row r="3883" spans="4:4" x14ac:dyDescent="0.25">
      <c r="D3883" s="1"/>
    </row>
    <row r="3884" spans="4:4" x14ac:dyDescent="0.25">
      <c r="D3884" s="1"/>
    </row>
    <row r="3885" spans="4:4" x14ac:dyDescent="0.25">
      <c r="D3885" s="1"/>
    </row>
    <row r="3886" spans="4:4" x14ac:dyDescent="0.25">
      <c r="D3886" s="1"/>
    </row>
    <row r="3887" spans="4:4" x14ac:dyDescent="0.25">
      <c r="D3887" s="1"/>
    </row>
    <row r="3888" spans="4:4" x14ac:dyDescent="0.25">
      <c r="D3888" s="1"/>
    </row>
    <row r="3889" spans="4:4" x14ac:dyDescent="0.25">
      <c r="D3889" s="1"/>
    </row>
    <row r="3890" spans="4:4" x14ac:dyDescent="0.25">
      <c r="D3890" s="1"/>
    </row>
    <row r="3891" spans="4:4" x14ac:dyDescent="0.25">
      <c r="D3891" s="1"/>
    </row>
    <row r="3892" spans="4:4" x14ac:dyDescent="0.25">
      <c r="D3892" s="1"/>
    </row>
    <row r="3893" spans="4:4" x14ac:dyDescent="0.25">
      <c r="D3893" s="1"/>
    </row>
    <row r="3894" spans="4:4" x14ac:dyDescent="0.25">
      <c r="D3894" s="1"/>
    </row>
    <row r="3895" spans="4:4" x14ac:dyDescent="0.25">
      <c r="D3895" s="1"/>
    </row>
    <row r="3896" spans="4:4" x14ac:dyDescent="0.25">
      <c r="D3896" s="1"/>
    </row>
    <row r="3897" spans="4:4" x14ac:dyDescent="0.25">
      <c r="D3897" s="1"/>
    </row>
    <row r="3898" spans="4:4" x14ac:dyDescent="0.25">
      <c r="D3898" s="1"/>
    </row>
    <row r="3899" spans="4:4" x14ac:dyDescent="0.25">
      <c r="D3899" s="1"/>
    </row>
    <row r="3900" spans="4:4" x14ac:dyDescent="0.25">
      <c r="D3900" s="1"/>
    </row>
    <row r="3901" spans="4:4" x14ac:dyDescent="0.25">
      <c r="D3901" s="1"/>
    </row>
    <row r="3902" spans="4:4" x14ac:dyDescent="0.25">
      <c r="D3902" s="1"/>
    </row>
    <row r="3903" spans="4:4" x14ac:dyDescent="0.25">
      <c r="D3903" s="1"/>
    </row>
    <row r="3904" spans="4:4" x14ac:dyDescent="0.25">
      <c r="D3904" s="1"/>
    </row>
    <row r="3905" spans="4:4" x14ac:dyDescent="0.25">
      <c r="D3905" s="1"/>
    </row>
    <row r="3906" spans="4:4" x14ac:dyDescent="0.25">
      <c r="D3906" s="1"/>
    </row>
    <row r="3907" spans="4:4" x14ac:dyDescent="0.25">
      <c r="D3907" s="1"/>
    </row>
    <row r="3908" spans="4:4" x14ac:dyDescent="0.25">
      <c r="D3908" s="1"/>
    </row>
    <row r="3909" spans="4:4" x14ac:dyDescent="0.25">
      <c r="D3909" s="1"/>
    </row>
    <row r="3910" spans="4:4" x14ac:dyDescent="0.25">
      <c r="D3910" s="1"/>
    </row>
    <row r="3911" spans="4:4" x14ac:dyDescent="0.25">
      <c r="D3911" s="1"/>
    </row>
    <row r="3912" spans="4:4" x14ac:dyDescent="0.25">
      <c r="D3912" s="1"/>
    </row>
    <row r="3913" spans="4:4" x14ac:dyDescent="0.25">
      <c r="D3913" s="1"/>
    </row>
    <row r="3914" spans="4:4" x14ac:dyDescent="0.25">
      <c r="D3914" s="1"/>
    </row>
    <row r="3915" spans="4:4" x14ac:dyDescent="0.25">
      <c r="D3915" s="1"/>
    </row>
    <row r="3916" spans="4:4" x14ac:dyDescent="0.25">
      <c r="D3916" s="1"/>
    </row>
    <row r="3917" spans="4:4" x14ac:dyDescent="0.25">
      <c r="D3917" s="1"/>
    </row>
    <row r="3918" spans="4:4" x14ac:dyDescent="0.25">
      <c r="D3918" s="1"/>
    </row>
    <row r="3919" spans="4:4" x14ac:dyDescent="0.25">
      <c r="D3919" s="1"/>
    </row>
    <row r="3920" spans="4:4" x14ac:dyDescent="0.25">
      <c r="D3920" s="1"/>
    </row>
    <row r="3921" spans="4:4" x14ac:dyDescent="0.25">
      <c r="D3921" s="1"/>
    </row>
    <row r="3922" spans="4:4" x14ac:dyDescent="0.25">
      <c r="D3922" s="1"/>
    </row>
    <row r="3923" spans="4:4" x14ac:dyDescent="0.25">
      <c r="D3923" s="1"/>
    </row>
    <row r="3924" spans="4:4" x14ac:dyDescent="0.25">
      <c r="D3924" s="1"/>
    </row>
    <row r="3925" spans="4:4" x14ac:dyDescent="0.25">
      <c r="D3925" s="1"/>
    </row>
    <row r="3926" spans="4:4" x14ac:dyDescent="0.25">
      <c r="D3926" s="1"/>
    </row>
    <row r="3927" spans="4:4" x14ac:dyDescent="0.25">
      <c r="D3927" s="1"/>
    </row>
    <row r="3928" spans="4:4" x14ac:dyDescent="0.25">
      <c r="D3928" s="1"/>
    </row>
    <row r="3929" spans="4:4" x14ac:dyDescent="0.25">
      <c r="D3929" s="1"/>
    </row>
    <row r="3930" spans="4:4" x14ac:dyDescent="0.25">
      <c r="D3930" s="1"/>
    </row>
    <row r="3931" spans="4:4" x14ac:dyDescent="0.25">
      <c r="D3931" s="1"/>
    </row>
    <row r="3932" spans="4:4" x14ac:dyDescent="0.25">
      <c r="D3932" s="1"/>
    </row>
    <row r="3933" spans="4:4" x14ac:dyDescent="0.25">
      <c r="D3933" s="1"/>
    </row>
    <row r="3934" spans="4:4" x14ac:dyDescent="0.25">
      <c r="D3934" s="1"/>
    </row>
    <row r="3935" spans="4:4" x14ac:dyDescent="0.25">
      <c r="D3935" s="1"/>
    </row>
    <row r="3936" spans="4:4" x14ac:dyDescent="0.25">
      <c r="D3936" s="1"/>
    </row>
    <row r="3937" spans="4:4" x14ac:dyDescent="0.25">
      <c r="D3937" s="1"/>
    </row>
    <row r="3938" spans="4:4" x14ac:dyDescent="0.25">
      <c r="D3938" s="1"/>
    </row>
    <row r="3939" spans="4:4" x14ac:dyDescent="0.25">
      <c r="D3939" s="1"/>
    </row>
    <row r="3940" spans="4:4" x14ac:dyDescent="0.25">
      <c r="D3940" s="1"/>
    </row>
    <row r="3941" spans="4:4" x14ac:dyDescent="0.25">
      <c r="D3941" s="1"/>
    </row>
    <row r="3942" spans="4:4" x14ac:dyDescent="0.25">
      <c r="D3942" s="1"/>
    </row>
    <row r="3943" spans="4:4" x14ac:dyDescent="0.25">
      <c r="D3943" s="1"/>
    </row>
    <row r="3944" spans="4:4" x14ac:dyDescent="0.25">
      <c r="D3944" s="1"/>
    </row>
    <row r="3945" spans="4:4" x14ac:dyDescent="0.25">
      <c r="D3945" s="1"/>
    </row>
    <row r="3946" spans="4:4" x14ac:dyDescent="0.25">
      <c r="D3946" s="1"/>
    </row>
    <row r="3947" spans="4:4" x14ac:dyDescent="0.25">
      <c r="D3947" s="1"/>
    </row>
    <row r="3948" spans="4:4" x14ac:dyDescent="0.25">
      <c r="D3948" s="1"/>
    </row>
    <row r="3949" spans="4:4" x14ac:dyDescent="0.25">
      <c r="D3949" s="1"/>
    </row>
    <row r="3950" spans="4:4" x14ac:dyDescent="0.25">
      <c r="D3950" s="1"/>
    </row>
    <row r="3951" spans="4:4" x14ac:dyDescent="0.25">
      <c r="D3951" s="1"/>
    </row>
    <row r="3952" spans="4:4" x14ac:dyDescent="0.25">
      <c r="D3952" s="1"/>
    </row>
    <row r="3953" spans="4:4" x14ac:dyDescent="0.25">
      <c r="D3953" s="1"/>
    </row>
    <row r="3954" spans="4:4" x14ac:dyDescent="0.25">
      <c r="D3954" s="1"/>
    </row>
    <row r="3955" spans="4:4" x14ac:dyDescent="0.25">
      <c r="D3955" s="1"/>
    </row>
    <row r="3956" spans="4:4" x14ac:dyDescent="0.25">
      <c r="D3956" s="1"/>
    </row>
    <row r="3957" spans="4:4" x14ac:dyDescent="0.25">
      <c r="D3957" s="1"/>
    </row>
    <row r="3958" spans="4:4" x14ac:dyDescent="0.25">
      <c r="D3958" s="1"/>
    </row>
    <row r="3959" spans="4:4" x14ac:dyDescent="0.25">
      <c r="D3959" s="1"/>
    </row>
    <row r="3960" spans="4:4" x14ac:dyDescent="0.25">
      <c r="D3960" s="1"/>
    </row>
    <row r="3961" spans="4:4" x14ac:dyDescent="0.25">
      <c r="D3961" s="1"/>
    </row>
    <row r="3962" spans="4:4" x14ac:dyDescent="0.25">
      <c r="D3962" s="1"/>
    </row>
    <row r="3963" spans="4:4" x14ac:dyDescent="0.25">
      <c r="D3963" s="1"/>
    </row>
    <row r="3964" spans="4:4" x14ac:dyDescent="0.25">
      <c r="D3964" s="1"/>
    </row>
    <row r="3965" spans="4:4" x14ac:dyDescent="0.25">
      <c r="D3965" s="1"/>
    </row>
    <row r="3966" spans="4:4" x14ac:dyDescent="0.25">
      <c r="D3966" s="1"/>
    </row>
    <row r="3967" spans="4:4" x14ac:dyDescent="0.25">
      <c r="D3967" s="1"/>
    </row>
    <row r="3968" spans="4:4" x14ac:dyDescent="0.25">
      <c r="D3968" s="1"/>
    </row>
    <row r="3969" spans="4:4" x14ac:dyDescent="0.25">
      <c r="D3969" s="1"/>
    </row>
    <row r="3970" spans="4:4" x14ac:dyDescent="0.25">
      <c r="D3970" s="1"/>
    </row>
    <row r="3971" spans="4:4" x14ac:dyDescent="0.25">
      <c r="D3971" s="1"/>
    </row>
    <row r="3972" spans="4:4" x14ac:dyDescent="0.25">
      <c r="D3972" s="1"/>
    </row>
    <row r="3973" spans="4:4" x14ac:dyDescent="0.25">
      <c r="D3973" s="1"/>
    </row>
    <row r="3974" spans="4:4" x14ac:dyDescent="0.25">
      <c r="D3974" s="1"/>
    </row>
    <row r="3975" spans="4:4" x14ac:dyDescent="0.25">
      <c r="D3975" s="1"/>
    </row>
    <row r="3976" spans="4:4" x14ac:dyDescent="0.25">
      <c r="D3976" s="1"/>
    </row>
    <row r="3977" spans="4:4" x14ac:dyDescent="0.25">
      <c r="D3977" s="1"/>
    </row>
    <row r="3978" spans="4:4" x14ac:dyDescent="0.25">
      <c r="D3978" s="1"/>
    </row>
    <row r="3979" spans="4:4" x14ac:dyDescent="0.25">
      <c r="D3979" s="1"/>
    </row>
    <row r="3980" spans="4:4" x14ac:dyDescent="0.25">
      <c r="D3980" s="1"/>
    </row>
    <row r="3981" spans="4:4" x14ac:dyDescent="0.25">
      <c r="D3981" s="1"/>
    </row>
    <row r="3982" spans="4:4" x14ac:dyDescent="0.25">
      <c r="D3982" s="1"/>
    </row>
    <row r="3983" spans="4:4" x14ac:dyDescent="0.25">
      <c r="D3983" s="1"/>
    </row>
    <row r="3984" spans="4:4" x14ac:dyDescent="0.25">
      <c r="D3984" s="1"/>
    </row>
    <row r="3985" spans="4:4" x14ac:dyDescent="0.25">
      <c r="D3985" s="1"/>
    </row>
    <row r="3986" spans="4:4" x14ac:dyDescent="0.25">
      <c r="D3986" s="1"/>
    </row>
    <row r="3987" spans="4:4" x14ac:dyDescent="0.25">
      <c r="D3987" s="1"/>
    </row>
    <row r="3988" spans="4:4" x14ac:dyDescent="0.25">
      <c r="D3988" s="1"/>
    </row>
    <row r="3989" spans="4:4" x14ac:dyDescent="0.25">
      <c r="D3989" s="1"/>
    </row>
    <row r="3990" spans="4:4" x14ac:dyDescent="0.25">
      <c r="D3990" s="1"/>
    </row>
    <row r="3991" spans="4:4" x14ac:dyDescent="0.25">
      <c r="D3991" s="1"/>
    </row>
    <row r="3992" spans="4:4" x14ac:dyDescent="0.25">
      <c r="D3992" s="1"/>
    </row>
    <row r="3993" spans="4:4" x14ac:dyDescent="0.25">
      <c r="D3993" s="1"/>
    </row>
    <row r="3994" spans="4:4" x14ac:dyDescent="0.25">
      <c r="D3994" s="1"/>
    </row>
    <row r="3995" spans="4:4" x14ac:dyDescent="0.25">
      <c r="D3995" s="1"/>
    </row>
    <row r="3996" spans="4:4" x14ac:dyDescent="0.25">
      <c r="D3996" s="1"/>
    </row>
    <row r="3997" spans="4:4" x14ac:dyDescent="0.25">
      <c r="D3997" s="1"/>
    </row>
    <row r="3998" spans="4:4" x14ac:dyDescent="0.25">
      <c r="D3998" s="1"/>
    </row>
    <row r="3999" spans="4:4" x14ac:dyDescent="0.25">
      <c r="D3999" s="1"/>
    </row>
    <row r="4000" spans="4:4" x14ac:dyDescent="0.25">
      <c r="D4000" s="1"/>
    </row>
    <row r="4001" spans="4:4" x14ac:dyDescent="0.25">
      <c r="D4001" s="1"/>
    </row>
    <row r="4002" spans="4:4" x14ac:dyDescent="0.25">
      <c r="D4002" s="1"/>
    </row>
    <row r="4003" spans="4:4" x14ac:dyDescent="0.25">
      <c r="D4003" s="1"/>
    </row>
    <row r="4004" spans="4:4" x14ac:dyDescent="0.25">
      <c r="D4004" s="1"/>
    </row>
    <row r="4005" spans="4:4" x14ac:dyDescent="0.25">
      <c r="D4005" s="1"/>
    </row>
    <row r="4006" spans="4:4" x14ac:dyDescent="0.25">
      <c r="D4006" s="1"/>
    </row>
    <row r="4007" spans="4:4" x14ac:dyDescent="0.25">
      <c r="D4007" s="1"/>
    </row>
    <row r="4008" spans="4:4" x14ac:dyDescent="0.25">
      <c r="D4008" s="1"/>
    </row>
    <row r="4009" spans="4:4" x14ac:dyDescent="0.25">
      <c r="D4009" s="1"/>
    </row>
    <row r="4010" spans="4:4" x14ac:dyDescent="0.25">
      <c r="D4010" s="1"/>
    </row>
    <row r="4011" spans="4:4" x14ac:dyDescent="0.25">
      <c r="D4011" s="1"/>
    </row>
    <row r="4012" spans="4:4" x14ac:dyDescent="0.25">
      <c r="D4012" s="1"/>
    </row>
    <row r="4013" spans="4:4" x14ac:dyDescent="0.25">
      <c r="D4013" s="1"/>
    </row>
    <row r="4014" spans="4:4" x14ac:dyDescent="0.25">
      <c r="D4014" s="1"/>
    </row>
    <row r="4015" spans="4:4" x14ac:dyDescent="0.25">
      <c r="D4015" s="1"/>
    </row>
    <row r="4016" spans="4:4" x14ac:dyDescent="0.25">
      <c r="D4016" s="1"/>
    </row>
    <row r="4017" spans="4:4" x14ac:dyDescent="0.25">
      <c r="D4017" s="1"/>
    </row>
    <row r="4018" spans="4:4" x14ac:dyDescent="0.25">
      <c r="D4018" s="1"/>
    </row>
    <row r="4019" spans="4:4" x14ac:dyDescent="0.25">
      <c r="D4019" s="1"/>
    </row>
    <row r="4020" spans="4:4" x14ac:dyDescent="0.25">
      <c r="D4020" s="1"/>
    </row>
    <row r="4021" spans="4:4" x14ac:dyDescent="0.25">
      <c r="D4021" s="1"/>
    </row>
    <row r="4022" spans="4:4" x14ac:dyDescent="0.25">
      <c r="D4022" s="1"/>
    </row>
    <row r="4023" spans="4:4" x14ac:dyDescent="0.25">
      <c r="D4023" s="1"/>
    </row>
    <row r="4024" spans="4:4" x14ac:dyDescent="0.25">
      <c r="D4024" s="1"/>
    </row>
    <row r="4025" spans="4:4" x14ac:dyDescent="0.25">
      <c r="D4025" s="1"/>
    </row>
    <row r="4026" spans="4:4" x14ac:dyDescent="0.25">
      <c r="D4026" s="1"/>
    </row>
    <row r="4027" spans="4:4" x14ac:dyDescent="0.25">
      <c r="D4027" s="1"/>
    </row>
    <row r="4028" spans="4:4" x14ac:dyDescent="0.25">
      <c r="D4028" s="1"/>
    </row>
    <row r="4029" spans="4:4" x14ac:dyDescent="0.25">
      <c r="D4029" s="1"/>
    </row>
    <row r="4030" spans="4:4" x14ac:dyDescent="0.25">
      <c r="D4030" s="1"/>
    </row>
    <row r="4031" spans="4:4" x14ac:dyDescent="0.25">
      <c r="D4031" s="1"/>
    </row>
    <row r="4032" spans="4:4" x14ac:dyDescent="0.25">
      <c r="D4032" s="1"/>
    </row>
    <row r="4033" spans="4:4" x14ac:dyDescent="0.25">
      <c r="D4033" s="1"/>
    </row>
    <row r="4034" spans="4:4" x14ac:dyDescent="0.25">
      <c r="D4034" s="1"/>
    </row>
    <row r="4035" spans="4:4" x14ac:dyDescent="0.25">
      <c r="D4035" s="1"/>
    </row>
    <row r="4036" spans="4:4" x14ac:dyDescent="0.25">
      <c r="D4036" s="1"/>
    </row>
    <row r="4037" spans="4:4" x14ac:dyDescent="0.25">
      <c r="D4037" s="1"/>
    </row>
    <row r="4038" spans="4:4" x14ac:dyDescent="0.25">
      <c r="D4038" s="1"/>
    </row>
    <row r="4039" spans="4:4" x14ac:dyDescent="0.25">
      <c r="D4039" s="1"/>
    </row>
    <row r="4040" spans="4:4" x14ac:dyDescent="0.25">
      <c r="D4040" s="1"/>
    </row>
    <row r="4041" spans="4:4" x14ac:dyDescent="0.25">
      <c r="D4041" s="1"/>
    </row>
    <row r="4042" spans="4:4" x14ac:dyDescent="0.25">
      <c r="D4042" s="1"/>
    </row>
    <row r="4043" spans="4:4" x14ac:dyDescent="0.25">
      <c r="D4043" s="1"/>
    </row>
    <row r="4044" spans="4:4" x14ac:dyDescent="0.25">
      <c r="D4044" s="1"/>
    </row>
    <row r="4045" spans="4:4" x14ac:dyDescent="0.25">
      <c r="D4045" s="1"/>
    </row>
    <row r="4046" spans="4:4" x14ac:dyDescent="0.25">
      <c r="D4046" s="1"/>
    </row>
    <row r="4047" spans="4:4" x14ac:dyDescent="0.25">
      <c r="D4047" s="1"/>
    </row>
    <row r="4048" spans="4:4" x14ac:dyDescent="0.25">
      <c r="D4048" s="1"/>
    </row>
    <row r="4049" spans="4:4" x14ac:dyDescent="0.25">
      <c r="D4049" s="1"/>
    </row>
    <row r="4050" spans="4:4" x14ac:dyDescent="0.25">
      <c r="D4050" s="1"/>
    </row>
    <row r="4051" spans="4:4" x14ac:dyDescent="0.25">
      <c r="D4051" s="1"/>
    </row>
    <row r="4052" spans="4:4" x14ac:dyDescent="0.25">
      <c r="D4052" s="1"/>
    </row>
    <row r="4053" spans="4:4" x14ac:dyDescent="0.25">
      <c r="D4053" s="1"/>
    </row>
    <row r="4054" spans="4:4" x14ac:dyDescent="0.25">
      <c r="D4054" s="1"/>
    </row>
    <row r="4055" spans="4:4" x14ac:dyDescent="0.25">
      <c r="D4055" s="1"/>
    </row>
    <row r="4056" spans="4:4" x14ac:dyDescent="0.25">
      <c r="D4056" s="1"/>
    </row>
    <row r="4057" spans="4:4" x14ac:dyDescent="0.25">
      <c r="D4057" s="1"/>
    </row>
    <row r="4058" spans="4:4" x14ac:dyDescent="0.25">
      <c r="D4058" s="1"/>
    </row>
    <row r="4059" spans="4:4" x14ac:dyDescent="0.25">
      <c r="D4059" s="1"/>
    </row>
    <row r="4060" spans="4:4" x14ac:dyDescent="0.25">
      <c r="D4060" s="1"/>
    </row>
    <row r="4061" spans="4:4" x14ac:dyDescent="0.25">
      <c r="D4061" s="1"/>
    </row>
    <row r="4062" spans="4:4" x14ac:dyDescent="0.25">
      <c r="D4062" s="1"/>
    </row>
    <row r="4063" spans="4:4" x14ac:dyDescent="0.25">
      <c r="D4063" s="1"/>
    </row>
    <row r="4064" spans="4:4" x14ac:dyDescent="0.25">
      <c r="D4064" s="1"/>
    </row>
    <row r="4065" spans="4:4" x14ac:dyDescent="0.25">
      <c r="D4065" s="1"/>
    </row>
    <row r="4066" spans="4:4" x14ac:dyDescent="0.25">
      <c r="D4066" s="1"/>
    </row>
    <row r="4067" spans="4:4" x14ac:dyDescent="0.25">
      <c r="D4067" s="1"/>
    </row>
    <row r="4068" spans="4:4" x14ac:dyDescent="0.25">
      <c r="D4068" s="1"/>
    </row>
    <row r="4069" spans="4:4" x14ac:dyDescent="0.25">
      <c r="D4069" s="1"/>
    </row>
    <row r="4070" spans="4:4" x14ac:dyDescent="0.25">
      <c r="D4070" s="1"/>
    </row>
    <row r="4071" spans="4:4" x14ac:dyDescent="0.25">
      <c r="D4071" s="1"/>
    </row>
    <row r="4072" spans="4:4" x14ac:dyDescent="0.25">
      <c r="D4072" s="1"/>
    </row>
    <row r="4073" spans="4:4" x14ac:dyDescent="0.25">
      <c r="D4073" s="1"/>
    </row>
    <row r="4074" spans="4:4" x14ac:dyDescent="0.25">
      <c r="D4074" s="1"/>
    </row>
    <row r="4075" spans="4:4" x14ac:dyDescent="0.25">
      <c r="D4075" s="1"/>
    </row>
    <row r="4076" spans="4:4" x14ac:dyDescent="0.25">
      <c r="D4076" s="1"/>
    </row>
    <row r="4077" spans="4:4" x14ac:dyDescent="0.25">
      <c r="D4077" s="1"/>
    </row>
    <row r="4078" spans="4:4" x14ac:dyDescent="0.25">
      <c r="D4078" s="1"/>
    </row>
    <row r="4079" spans="4:4" x14ac:dyDescent="0.25">
      <c r="D4079" s="1"/>
    </row>
    <row r="4080" spans="4:4" x14ac:dyDescent="0.25">
      <c r="D4080" s="1"/>
    </row>
    <row r="4081" spans="4:4" x14ac:dyDescent="0.25">
      <c r="D4081" s="1"/>
    </row>
    <row r="4082" spans="4:4" x14ac:dyDescent="0.25">
      <c r="D4082" s="1"/>
    </row>
    <row r="4083" spans="4:4" x14ac:dyDescent="0.25">
      <c r="D4083" s="1"/>
    </row>
    <row r="4084" spans="4:4" x14ac:dyDescent="0.25">
      <c r="D4084" s="1"/>
    </row>
    <row r="4085" spans="4:4" x14ac:dyDescent="0.25">
      <c r="D4085" s="1"/>
    </row>
    <row r="4086" spans="4:4" x14ac:dyDescent="0.25">
      <c r="D4086" s="1"/>
    </row>
    <row r="4087" spans="4:4" x14ac:dyDescent="0.25">
      <c r="D4087" s="1"/>
    </row>
    <row r="4088" spans="4:4" x14ac:dyDescent="0.25">
      <c r="D4088" s="1"/>
    </row>
    <row r="4089" spans="4:4" x14ac:dyDescent="0.25">
      <c r="D4089" s="1"/>
    </row>
    <row r="4090" spans="4:4" x14ac:dyDescent="0.25">
      <c r="D4090" s="1"/>
    </row>
    <row r="4091" spans="4:4" x14ac:dyDescent="0.25">
      <c r="D4091" s="1"/>
    </row>
    <row r="4092" spans="4:4" x14ac:dyDescent="0.25">
      <c r="D4092" s="1"/>
    </row>
    <row r="4093" spans="4:4" x14ac:dyDescent="0.25">
      <c r="D4093" s="1"/>
    </row>
    <row r="4094" spans="4:4" x14ac:dyDescent="0.25">
      <c r="D4094" s="1"/>
    </row>
    <row r="4095" spans="4:4" x14ac:dyDescent="0.25">
      <c r="D4095" s="1"/>
    </row>
    <row r="4096" spans="4:4" x14ac:dyDescent="0.25">
      <c r="D4096" s="1"/>
    </row>
    <row r="4097" spans="4:4" x14ac:dyDescent="0.25">
      <c r="D4097" s="1"/>
    </row>
    <row r="4098" spans="4:4" x14ac:dyDescent="0.25">
      <c r="D4098" s="1"/>
    </row>
    <row r="4099" spans="4:4" x14ac:dyDescent="0.25">
      <c r="D4099" s="1"/>
    </row>
    <row r="4100" spans="4:4" x14ac:dyDescent="0.25">
      <c r="D4100" s="1"/>
    </row>
    <row r="4101" spans="4:4" x14ac:dyDescent="0.25">
      <c r="D4101" s="1"/>
    </row>
    <row r="4102" spans="4:4" x14ac:dyDescent="0.25">
      <c r="D4102" s="1"/>
    </row>
    <row r="4103" spans="4:4" x14ac:dyDescent="0.25">
      <c r="D4103" s="1"/>
    </row>
    <row r="4104" spans="4:4" x14ac:dyDescent="0.25">
      <c r="D4104" s="1"/>
    </row>
    <row r="4105" spans="4:4" x14ac:dyDescent="0.25">
      <c r="D4105" s="1"/>
    </row>
    <row r="4106" spans="4:4" x14ac:dyDescent="0.25">
      <c r="D4106" s="1"/>
    </row>
    <row r="4107" spans="4:4" x14ac:dyDescent="0.25">
      <c r="D4107" s="1"/>
    </row>
    <row r="4108" spans="4:4" x14ac:dyDescent="0.25">
      <c r="D4108" s="1"/>
    </row>
    <row r="4109" spans="4:4" x14ac:dyDescent="0.25">
      <c r="D4109" s="1"/>
    </row>
    <row r="4110" spans="4:4" x14ac:dyDescent="0.25">
      <c r="D4110" s="1"/>
    </row>
    <row r="4111" spans="4:4" x14ac:dyDescent="0.25">
      <c r="D4111" s="1"/>
    </row>
    <row r="4112" spans="4:4" x14ac:dyDescent="0.25">
      <c r="D4112" s="1"/>
    </row>
    <row r="4113" spans="4:4" x14ac:dyDescent="0.25">
      <c r="D4113" s="1"/>
    </row>
    <row r="4114" spans="4:4" x14ac:dyDescent="0.25">
      <c r="D4114" s="1"/>
    </row>
    <row r="4115" spans="4:4" x14ac:dyDescent="0.25">
      <c r="D4115" s="1"/>
    </row>
    <row r="4116" spans="4:4" x14ac:dyDescent="0.25">
      <c r="D4116" s="1"/>
    </row>
    <row r="4117" spans="4:4" x14ac:dyDescent="0.25">
      <c r="D4117" s="1"/>
    </row>
    <row r="4118" spans="4:4" x14ac:dyDescent="0.25">
      <c r="D4118" s="1"/>
    </row>
    <row r="4119" spans="4:4" x14ac:dyDescent="0.25">
      <c r="D4119" s="1"/>
    </row>
    <row r="4120" spans="4:4" x14ac:dyDescent="0.25">
      <c r="D4120" s="1"/>
    </row>
    <row r="4121" spans="4:4" x14ac:dyDescent="0.25">
      <c r="D4121" s="1"/>
    </row>
    <row r="4122" spans="4:4" x14ac:dyDescent="0.25">
      <c r="D4122" s="1"/>
    </row>
    <row r="4123" spans="4:4" x14ac:dyDescent="0.25">
      <c r="D4123" s="1"/>
    </row>
    <row r="4124" spans="4:4" x14ac:dyDescent="0.25">
      <c r="D4124" s="1"/>
    </row>
    <row r="4125" spans="4:4" x14ac:dyDescent="0.25">
      <c r="D4125" s="1"/>
    </row>
    <row r="4126" spans="4:4" x14ac:dyDescent="0.25">
      <c r="D4126" s="1"/>
    </row>
    <row r="4127" spans="4:4" x14ac:dyDescent="0.25">
      <c r="D4127" s="1"/>
    </row>
    <row r="4128" spans="4:4" x14ac:dyDescent="0.25">
      <c r="D4128" s="1"/>
    </row>
    <row r="4129" spans="4:4" x14ac:dyDescent="0.25">
      <c r="D4129" s="1"/>
    </row>
    <row r="4130" spans="4:4" x14ac:dyDescent="0.25">
      <c r="D4130" s="1"/>
    </row>
    <row r="4131" spans="4:4" x14ac:dyDescent="0.25">
      <c r="D4131" s="1"/>
    </row>
    <row r="4132" spans="4:4" x14ac:dyDescent="0.25">
      <c r="D4132" s="1"/>
    </row>
    <row r="4133" spans="4:4" x14ac:dyDescent="0.25">
      <c r="D4133" s="1"/>
    </row>
    <row r="4134" spans="4:4" x14ac:dyDescent="0.25">
      <c r="D4134" s="1"/>
    </row>
    <row r="4135" spans="4:4" x14ac:dyDescent="0.25">
      <c r="D4135" s="1"/>
    </row>
    <row r="4136" spans="4:4" x14ac:dyDescent="0.25">
      <c r="D4136" s="1"/>
    </row>
    <row r="4137" spans="4:4" x14ac:dyDescent="0.25">
      <c r="D4137" s="1"/>
    </row>
    <row r="4138" spans="4:4" x14ac:dyDescent="0.25">
      <c r="D4138" s="1"/>
    </row>
    <row r="4139" spans="4:4" x14ac:dyDescent="0.25">
      <c r="D4139" s="1"/>
    </row>
    <row r="4140" spans="4:4" x14ac:dyDescent="0.25">
      <c r="D4140" s="1"/>
    </row>
    <row r="4141" spans="4:4" x14ac:dyDescent="0.25">
      <c r="D4141" s="1"/>
    </row>
    <row r="4142" spans="4:4" x14ac:dyDescent="0.25">
      <c r="D4142" s="1"/>
    </row>
    <row r="4143" spans="4:4" x14ac:dyDescent="0.25">
      <c r="D4143" s="1"/>
    </row>
    <row r="4144" spans="4:4" x14ac:dyDescent="0.25">
      <c r="D4144" s="1"/>
    </row>
    <row r="4145" spans="4:4" x14ac:dyDescent="0.25">
      <c r="D4145" s="1"/>
    </row>
    <row r="4146" spans="4:4" x14ac:dyDescent="0.25">
      <c r="D4146" s="1"/>
    </row>
    <row r="4147" spans="4:4" x14ac:dyDescent="0.25">
      <c r="D4147" s="1"/>
    </row>
    <row r="4148" spans="4:4" x14ac:dyDescent="0.25">
      <c r="D4148" s="1"/>
    </row>
    <row r="4149" spans="4:4" x14ac:dyDescent="0.25">
      <c r="D4149" s="1"/>
    </row>
    <row r="4150" spans="4:4" x14ac:dyDescent="0.25">
      <c r="D4150" s="1"/>
    </row>
    <row r="4151" spans="4:4" x14ac:dyDescent="0.25">
      <c r="D4151" s="1"/>
    </row>
    <row r="4152" spans="4:4" x14ac:dyDescent="0.25">
      <c r="D4152" s="1"/>
    </row>
    <row r="4153" spans="4:4" x14ac:dyDescent="0.25">
      <c r="D4153" s="1"/>
    </row>
    <row r="4154" spans="4:4" x14ac:dyDescent="0.25">
      <c r="D4154" s="1"/>
    </row>
    <row r="4155" spans="4:4" x14ac:dyDescent="0.25">
      <c r="D4155" s="1"/>
    </row>
    <row r="4156" spans="4:4" x14ac:dyDescent="0.25">
      <c r="D4156" s="1"/>
    </row>
    <row r="4157" spans="4:4" x14ac:dyDescent="0.25">
      <c r="D4157" s="1"/>
    </row>
    <row r="4158" spans="4:4" x14ac:dyDescent="0.25">
      <c r="D4158" s="1"/>
    </row>
    <row r="4159" spans="4:4" x14ac:dyDescent="0.25">
      <c r="D4159" s="1"/>
    </row>
    <row r="4160" spans="4:4" x14ac:dyDescent="0.25">
      <c r="D4160" s="1"/>
    </row>
    <row r="4161" spans="4:4" x14ac:dyDescent="0.25">
      <c r="D4161" s="1"/>
    </row>
    <row r="4162" spans="4:4" x14ac:dyDescent="0.25">
      <c r="D4162" s="1"/>
    </row>
    <row r="4163" spans="4:4" x14ac:dyDescent="0.25">
      <c r="D4163" s="1"/>
    </row>
    <row r="4164" spans="4:4" x14ac:dyDescent="0.25">
      <c r="D4164" s="1"/>
    </row>
    <row r="4165" spans="4:4" x14ac:dyDescent="0.25">
      <c r="D4165" s="1"/>
    </row>
    <row r="4166" spans="4:4" x14ac:dyDescent="0.25">
      <c r="D4166" s="1"/>
    </row>
    <row r="4167" spans="4:4" x14ac:dyDescent="0.25">
      <c r="D4167" s="1"/>
    </row>
    <row r="4168" spans="4:4" x14ac:dyDescent="0.25">
      <c r="D4168" s="1"/>
    </row>
    <row r="4169" spans="4:4" x14ac:dyDescent="0.25">
      <c r="D4169" s="1"/>
    </row>
    <row r="4170" spans="4:4" x14ac:dyDescent="0.25">
      <c r="D4170" s="1"/>
    </row>
    <row r="4171" spans="4:4" x14ac:dyDescent="0.25">
      <c r="D4171" s="1"/>
    </row>
    <row r="4172" spans="4:4" x14ac:dyDescent="0.25">
      <c r="D4172" s="1"/>
    </row>
    <row r="4173" spans="4:4" x14ac:dyDescent="0.25">
      <c r="D4173" s="1"/>
    </row>
    <row r="4174" spans="4:4" x14ac:dyDescent="0.25">
      <c r="D4174" s="1"/>
    </row>
    <row r="4175" spans="4:4" x14ac:dyDescent="0.25">
      <c r="D4175" s="1"/>
    </row>
    <row r="4176" spans="4:4" x14ac:dyDescent="0.25">
      <c r="D4176" s="1"/>
    </row>
    <row r="4177" spans="4:4" x14ac:dyDescent="0.25">
      <c r="D4177" s="1"/>
    </row>
    <row r="4178" spans="4:4" x14ac:dyDescent="0.25">
      <c r="D4178" s="1"/>
    </row>
    <row r="4179" spans="4:4" x14ac:dyDescent="0.25">
      <c r="D4179" s="1"/>
    </row>
    <row r="4180" spans="4:4" x14ac:dyDescent="0.25">
      <c r="D4180" s="1"/>
    </row>
    <row r="4181" spans="4:4" x14ac:dyDescent="0.25">
      <c r="D4181" s="1"/>
    </row>
    <row r="4182" spans="4:4" x14ac:dyDescent="0.25">
      <c r="D4182" s="1"/>
    </row>
    <row r="4183" spans="4:4" x14ac:dyDescent="0.25">
      <c r="D4183" s="1"/>
    </row>
    <row r="4184" spans="4:4" x14ac:dyDescent="0.25">
      <c r="D4184" s="1"/>
    </row>
    <row r="4185" spans="4:4" x14ac:dyDescent="0.25">
      <c r="D4185" s="1"/>
    </row>
    <row r="4186" spans="4:4" x14ac:dyDescent="0.25">
      <c r="D4186" s="1"/>
    </row>
    <row r="4187" spans="4:4" x14ac:dyDescent="0.25">
      <c r="D4187" s="1"/>
    </row>
    <row r="4188" spans="4:4" x14ac:dyDescent="0.25">
      <c r="D4188" s="1"/>
    </row>
    <row r="4189" spans="4:4" x14ac:dyDescent="0.25">
      <c r="D4189" s="1"/>
    </row>
    <row r="4190" spans="4:4" x14ac:dyDescent="0.25">
      <c r="D4190" s="1"/>
    </row>
    <row r="4191" spans="4:4" x14ac:dyDescent="0.25">
      <c r="D4191" s="1"/>
    </row>
    <row r="4192" spans="4:4" x14ac:dyDescent="0.25">
      <c r="D4192" s="1"/>
    </row>
    <row r="4193" spans="4:4" x14ac:dyDescent="0.25">
      <c r="D4193" s="1"/>
    </row>
    <row r="4194" spans="4:4" x14ac:dyDescent="0.25">
      <c r="D4194" s="1"/>
    </row>
    <row r="4195" spans="4:4" x14ac:dyDescent="0.25">
      <c r="D4195" s="1"/>
    </row>
    <row r="4196" spans="4:4" x14ac:dyDescent="0.25">
      <c r="D4196" s="1"/>
    </row>
    <row r="4197" spans="4:4" x14ac:dyDescent="0.25">
      <c r="D4197" s="1"/>
    </row>
    <row r="4198" spans="4:4" x14ac:dyDescent="0.25">
      <c r="D4198" s="1"/>
    </row>
    <row r="4199" spans="4:4" x14ac:dyDescent="0.25">
      <c r="D4199" s="1"/>
    </row>
    <row r="4200" spans="4:4" x14ac:dyDescent="0.25">
      <c r="D4200" s="1"/>
    </row>
    <row r="4201" spans="4:4" x14ac:dyDescent="0.25">
      <c r="D4201" s="1"/>
    </row>
    <row r="4202" spans="4:4" x14ac:dyDescent="0.25">
      <c r="D4202" s="1"/>
    </row>
    <row r="4203" spans="4:4" x14ac:dyDescent="0.25">
      <c r="D4203" s="1"/>
    </row>
    <row r="4204" spans="4:4" x14ac:dyDescent="0.25">
      <c r="D4204" s="1"/>
    </row>
    <row r="4205" spans="4:4" x14ac:dyDescent="0.25">
      <c r="D4205" s="1"/>
    </row>
    <row r="4206" spans="4:4" x14ac:dyDescent="0.25">
      <c r="D4206" s="1"/>
    </row>
    <row r="4207" spans="4:4" x14ac:dyDescent="0.25">
      <c r="D4207" s="1"/>
    </row>
    <row r="4208" spans="4:4" x14ac:dyDescent="0.25">
      <c r="D4208" s="1"/>
    </row>
    <row r="4209" spans="4:4" x14ac:dyDescent="0.25">
      <c r="D4209" s="1"/>
    </row>
    <row r="4210" spans="4:4" x14ac:dyDescent="0.25">
      <c r="D4210" s="1"/>
    </row>
    <row r="4211" spans="4:4" x14ac:dyDescent="0.25">
      <c r="D4211" s="1"/>
    </row>
    <row r="4212" spans="4:4" x14ac:dyDescent="0.25">
      <c r="D4212" s="1"/>
    </row>
    <row r="4213" spans="4:4" x14ac:dyDescent="0.25">
      <c r="D4213" s="1"/>
    </row>
    <row r="4214" spans="4:4" x14ac:dyDescent="0.25">
      <c r="D4214" s="1"/>
    </row>
    <row r="4215" spans="4:4" x14ac:dyDescent="0.25">
      <c r="D4215" s="1"/>
    </row>
    <row r="4216" spans="4:4" x14ac:dyDescent="0.25">
      <c r="D4216" s="1"/>
    </row>
    <row r="4217" spans="4:4" x14ac:dyDescent="0.25">
      <c r="D4217" s="1"/>
    </row>
    <row r="4218" spans="4:4" x14ac:dyDescent="0.25">
      <c r="D4218" s="1"/>
    </row>
    <row r="4219" spans="4:4" x14ac:dyDescent="0.25">
      <c r="D4219" s="1"/>
    </row>
    <row r="4220" spans="4:4" x14ac:dyDescent="0.25">
      <c r="D4220" s="1"/>
    </row>
    <row r="4221" spans="4:4" x14ac:dyDescent="0.25">
      <c r="D4221" s="1"/>
    </row>
    <row r="4222" spans="4:4" x14ac:dyDescent="0.25">
      <c r="D4222" s="1"/>
    </row>
    <row r="4223" spans="4:4" x14ac:dyDescent="0.25">
      <c r="D4223" s="1"/>
    </row>
    <row r="4224" spans="4:4" x14ac:dyDescent="0.25">
      <c r="D4224" s="1"/>
    </row>
    <row r="4225" spans="4:4" x14ac:dyDescent="0.25">
      <c r="D4225" s="1"/>
    </row>
    <row r="4226" spans="4:4" x14ac:dyDescent="0.25">
      <c r="D4226" s="1"/>
    </row>
    <row r="4227" spans="4:4" x14ac:dyDescent="0.25">
      <c r="D4227" s="1"/>
    </row>
    <row r="4228" spans="4:4" x14ac:dyDescent="0.25">
      <c r="D4228" s="1"/>
    </row>
    <row r="4229" spans="4:4" x14ac:dyDescent="0.25">
      <c r="D4229" s="1"/>
    </row>
    <row r="4230" spans="4:4" x14ac:dyDescent="0.25">
      <c r="D4230" s="1"/>
    </row>
    <row r="4231" spans="4:4" x14ac:dyDescent="0.25">
      <c r="D4231" s="1"/>
    </row>
    <row r="4232" spans="4:4" x14ac:dyDescent="0.25">
      <c r="D4232" s="1"/>
    </row>
    <row r="4233" spans="4:4" x14ac:dyDescent="0.25">
      <c r="D4233" s="1"/>
    </row>
    <row r="4234" spans="4:4" x14ac:dyDescent="0.25">
      <c r="D4234" s="1"/>
    </row>
    <row r="4235" spans="4:4" x14ac:dyDescent="0.25">
      <c r="D4235" s="1"/>
    </row>
    <row r="4236" spans="4:4" x14ac:dyDescent="0.25">
      <c r="D4236" s="1"/>
    </row>
    <row r="4237" spans="4:4" x14ac:dyDescent="0.25">
      <c r="D4237" s="1"/>
    </row>
    <row r="4238" spans="4:4" x14ac:dyDescent="0.25">
      <c r="D4238" s="1"/>
    </row>
    <row r="4239" spans="4:4" x14ac:dyDescent="0.25">
      <c r="D4239" s="1"/>
    </row>
    <row r="4240" spans="4:4" x14ac:dyDescent="0.25">
      <c r="D4240" s="1"/>
    </row>
    <row r="4241" spans="4:4" x14ac:dyDescent="0.25">
      <c r="D4241" s="1"/>
    </row>
    <row r="4242" spans="4:4" x14ac:dyDescent="0.25">
      <c r="D4242" s="1"/>
    </row>
    <row r="4243" spans="4:4" x14ac:dyDescent="0.25">
      <c r="D4243" s="1"/>
    </row>
    <row r="4244" spans="4:4" x14ac:dyDescent="0.25">
      <c r="D4244" s="1"/>
    </row>
    <row r="4245" spans="4:4" x14ac:dyDescent="0.25">
      <c r="D4245" s="1"/>
    </row>
    <row r="4246" spans="4:4" x14ac:dyDescent="0.25">
      <c r="D4246" s="1"/>
    </row>
    <row r="4247" spans="4:4" x14ac:dyDescent="0.25">
      <c r="D4247" s="1"/>
    </row>
    <row r="4248" spans="4:4" x14ac:dyDescent="0.25">
      <c r="D4248" s="1"/>
    </row>
    <row r="4249" spans="4:4" x14ac:dyDescent="0.25">
      <c r="D4249" s="1"/>
    </row>
    <row r="4250" spans="4:4" x14ac:dyDescent="0.25">
      <c r="D4250" s="1"/>
    </row>
    <row r="4251" spans="4:4" x14ac:dyDescent="0.25">
      <c r="D4251" s="1"/>
    </row>
    <row r="4252" spans="4:4" x14ac:dyDescent="0.25">
      <c r="D4252" s="1"/>
    </row>
    <row r="4253" spans="4:4" x14ac:dyDescent="0.25">
      <c r="D4253" s="1"/>
    </row>
    <row r="4254" spans="4:4" x14ac:dyDescent="0.25">
      <c r="D4254" s="1"/>
    </row>
    <row r="4255" spans="4:4" x14ac:dyDescent="0.25">
      <c r="D4255" s="1"/>
    </row>
    <row r="4256" spans="4:4" x14ac:dyDescent="0.25">
      <c r="D4256" s="1"/>
    </row>
    <row r="4257" spans="4:4" x14ac:dyDescent="0.25">
      <c r="D4257" s="1"/>
    </row>
    <row r="4258" spans="4:4" x14ac:dyDescent="0.25">
      <c r="D4258" s="1"/>
    </row>
    <row r="4259" spans="4:4" x14ac:dyDescent="0.25">
      <c r="D4259" s="1"/>
    </row>
    <row r="4260" spans="4:4" x14ac:dyDescent="0.25">
      <c r="D4260" s="1"/>
    </row>
    <row r="4261" spans="4:4" x14ac:dyDescent="0.25">
      <c r="D4261" s="1"/>
    </row>
    <row r="4262" spans="4:4" x14ac:dyDescent="0.25">
      <c r="D4262" s="1"/>
    </row>
    <row r="4263" spans="4:4" x14ac:dyDescent="0.25">
      <c r="D4263" s="1"/>
    </row>
    <row r="4264" spans="4:4" x14ac:dyDescent="0.25">
      <c r="D4264" s="1"/>
    </row>
    <row r="4265" spans="4:4" x14ac:dyDescent="0.25">
      <c r="D4265" s="1"/>
    </row>
    <row r="4266" spans="4:4" x14ac:dyDescent="0.25">
      <c r="D4266" s="1"/>
    </row>
    <row r="4267" spans="4:4" x14ac:dyDescent="0.25">
      <c r="D4267" s="1"/>
    </row>
    <row r="4268" spans="4:4" x14ac:dyDescent="0.25">
      <c r="D4268" s="1"/>
    </row>
    <row r="4269" spans="4:4" x14ac:dyDescent="0.25">
      <c r="D4269" s="1"/>
    </row>
    <row r="4270" spans="4:4" x14ac:dyDescent="0.25">
      <c r="D4270" s="1"/>
    </row>
    <row r="4271" spans="4:4" x14ac:dyDescent="0.25">
      <c r="D4271" s="1"/>
    </row>
    <row r="4272" spans="4:4" x14ac:dyDescent="0.25">
      <c r="D4272" s="1"/>
    </row>
    <row r="4273" spans="4:4" x14ac:dyDescent="0.25">
      <c r="D4273" s="1"/>
    </row>
    <row r="4274" spans="4:4" x14ac:dyDescent="0.25">
      <c r="D4274" s="1"/>
    </row>
    <row r="4275" spans="4:4" x14ac:dyDescent="0.25">
      <c r="D4275" s="1"/>
    </row>
    <row r="4276" spans="4:4" x14ac:dyDescent="0.25">
      <c r="D4276" s="1"/>
    </row>
    <row r="4277" spans="4:4" x14ac:dyDescent="0.25">
      <c r="D4277" s="1"/>
    </row>
    <row r="4278" spans="4:4" x14ac:dyDescent="0.25">
      <c r="D4278" s="1"/>
    </row>
    <row r="4279" spans="4:4" x14ac:dyDescent="0.25">
      <c r="D4279" s="1"/>
    </row>
    <row r="4280" spans="4:4" x14ac:dyDescent="0.25">
      <c r="D4280" s="1"/>
    </row>
    <row r="4281" spans="4:4" x14ac:dyDescent="0.25">
      <c r="D4281" s="1"/>
    </row>
    <row r="4282" spans="4:4" x14ac:dyDescent="0.25">
      <c r="D4282" s="1"/>
    </row>
    <row r="4283" spans="4:4" x14ac:dyDescent="0.25">
      <c r="D4283" s="1"/>
    </row>
    <row r="4284" spans="4:4" x14ac:dyDescent="0.25">
      <c r="D4284" s="1"/>
    </row>
    <row r="4285" spans="4:4" x14ac:dyDescent="0.25">
      <c r="D4285" s="1"/>
    </row>
    <row r="4286" spans="4:4" x14ac:dyDescent="0.25">
      <c r="D4286" s="1"/>
    </row>
    <row r="4287" spans="4:4" x14ac:dyDescent="0.25">
      <c r="D4287" s="1"/>
    </row>
    <row r="4288" spans="4:4" x14ac:dyDescent="0.25">
      <c r="D4288" s="1"/>
    </row>
    <row r="4289" spans="4:4" x14ac:dyDescent="0.25">
      <c r="D4289" s="1"/>
    </row>
    <row r="4290" spans="4:4" x14ac:dyDescent="0.25">
      <c r="D4290" s="1"/>
    </row>
    <row r="4291" spans="4:4" x14ac:dyDescent="0.25">
      <c r="D4291" s="1"/>
    </row>
    <row r="4292" spans="4:4" x14ac:dyDescent="0.25">
      <c r="D4292" s="1"/>
    </row>
    <row r="4293" spans="4:4" x14ac:dyDescent="0.25">
      <c r="D4293" s="1"/>
    </row>
    <row r="4294" spans="4:4" x14ac:dyDescent="0.25">
      <c r="D4294" s="1"/>
    </row>
    <row r="4295" spans="4:4" x14ac:dyDescent="0.25">
      <c r="D4295" s="1"/>
    </row>
    <row r="4296" spans="4:4" x14ac:dyDescent="0.25">
      <c r="D4296" s="1"/>
    </row>
    <row r="4297" spans="4:4" x14ac:dyDescent="0.25">
      <c r="D4297" s="1"/>
    </row>
    <row r="4298" spans="4:4" x14ac:dyDescent="0.25">
      <c r="D4298" s="1"/>
    </row>
    <row r="4299" spans="4:4" x14ac:dyDescent="0.25">
      <c r="D4299" s="1"/>
    </row>
    <row r="4300" spans="4:4" x14ac:dyDescent="0.25">
      <c r="D4300" s="1"/>
    </row>
    <row r="4301" spans="4:4" x14ac:dyDescent="0.25">
      <c r="D4301" s="1"/>
    </row>
    <row r="4302" spans="4:4" x14ac:dyDescent="0.25">
      <c r="D4302" s="1"/>
    </row>
    <row r="4303" spans="4:4" x14ac:dyDescent="0.25">
      <c r="D4303" s="1"/>
    </row>
    <row r="4304" spans="4:4" x14ac:dyDescent="0.25">
      <c r="D4304" s="1"/>
    </row>
    <row r="4305" spans="4:4" x14ac:dyDescent="0.25">
      <c r="D4305" s="1"/>
    </row>
    <row r="4306" spans="4:4" x14ac:dyDescent="0.25">
      <c r="D4306" s="1"/>
    </row>
    <row r="4307" spans="4:4" x14ac:dyDescent="0.25">
      <c r="D4307" s="1"/>
    </row>
    <row r="4308" spans="4:4" x14ac:dyDescent="0.25">
      <c r="D4308" s="1"/>
    </row>
    <row r="4309" spans="4:4" x14ac:dyDescent="0.25">
      <c r="D4309" s="1"/>
    </row>
    <row r="4310" spans="4:4" x14ac:dyDescent="0.25">
      <c r="D4310" s="1"/>
    </row>
    <row r="4311" spans="4:4" x14ac:dyDescent="0.25">
      <c r="D4311" s="1"/>
    </row>
    <row r="4312" spans="4:4" x14ac:dyDescent="0.25">
      <c r="D4312" s="1"/>
    </row>
    <row r="4313" spans="4:4" x14ac:dyDescent="0.25">
      <c r="D4313" s="1"/>
    </row>
    <row r="4314" spans="4:4" x14ac:dyDescent="0.25">
      <c r="D4314" s="1"/>
    </row>
    <row r="4315" spans="4:4" x14ac:dyDescent="0.25">
      <c r="D4315" s="1"/>
    </row>
    <row r="4316" spans="4:4" x14ac:dyDescent="0.25">
      <c r="D4316" s="1"/>
    </row>
    <row r="4317" spans="4:4" x14ac:dyDescent="0.25">
      <c r="D4317" s="1"/>
    </row>
    <row r="4318" spans="4:4" x14ac:dyDescent="0.25">
      <c r="D4318" s="1"/>
    </row>
    <row r="4319" spans="4:4" x14ac:dyDescent="0.25">
      <c r="D4319" s="1"/>
    </row>
    <row r="4320" spans="4:4" x14ac:dyDescent="0.25">
      <c r="D4320" s="1"/>
    </row>
    <row r="4321" spans="4:4" x14ac:dyDescent="0.25">
      <c r="D4321" s="1"/>
    </row>
    <row r="4322" spans="4:4" x14ac:dyDescent="0.25">
      <c r="D4322" s="1"/>
    </row>
    <row r="4323" spans="4:4" x14ac:dyDescent="0.25">
      <c r="D4323" s="1"/>
    </row>
    <row r="4324" spans="4:4" x14ac:dyDescent="0.25">
      <c r="D4324" s="1"/>
    </row>
    <row r="4325" spans="4:4" x14ac:dyDescent="0.25">
      <c r="D4325" s="1"/>
    </row>
    <row r="4326" spans="4:4" x14ac:dyDescent="0.25">
      <c r="D4326" s="1"/>
    </row>
    <row r="4327" spans="4:4" x14ac:dyDescent="0.25">
      <c r="D4327" s="1"/>
    </row>
    <row r="4328" spans="4:4" x14ac:dyDescent="0.25">
      <c r="D4328" s="1"/>
    </row>
    <row r="4329" spans="4:4" x14ac:dyDescent="0.25">
      <c r="D4329" s="1"/>
    </row>
    <row r="4330" spans="4:4" x14ac:dyDescent="0.25">
      <c r="D4330" s="1"/>
    </row>
    <row r="4331" spans="4:4" x14ac:dyDescent="0.25">
      <c r="D4331" s="1"/>
    </row>
    <row r="4332" spans="4:4" x14ac:dyDescent="0.25">
      <c r="D4332" s="1"/>
    </row>
    <row r="4333" spans="4:4" x14ac:dyDescent="0.25">
      <c r="D4333" s="1"/>
    </row>
    <row r="4334" spans="4:4" x14ac:dyDescent="0.25">
      <c r="D4334" s="1"/>
    </row>
    <row r="4335" spans="4:4" x14ac:dyDescent="0.25">
      <c r="D4335" s="1"/>
    </row>
    <row r="4336" spans="4:4" x14ac:dyDescent="0.25">
      <c r="D4336" s="1"/>
    </row>
    <row r="4337" spans="4:4" x14ac:dyDescent="0.25">
      <c r="D4337" s="1"/>
    </row>
    <row r="4338" spans="4:4" x14ac:dyDescent="0.25">
      <c r="D4338" s="240"/>
    </row>
    <row r="4339" spans="4:4" x14ac:dyDescent="0.25">
      <c r="D4339" s="240"/>
    </row>
    <row r="4340" spans="4:4" x14ac:dyDescent="0.25">
      <c r="D4340" s="240"/>
    </row>
    <row r="4341" spans="4:4" x14ac:dyDescent="0.25">
      <c r="D4341" s="240"/>
    </row>
    <row r="4342" spans="4:4" x14ac:dyDescent="0.25">
      <c r="D4342" s="240"/>
    </row>
    <row r="4343" spans="4:4" x14ac:dyDescent="0.25">
      <c r="D4343" s="240"/>
    </row>
    <row r="4344" spans="4:4" x14ac:dyDescent="0.25">
      <c r="D4344" s="240"/>
    </row>
    <row r="4345" spans="4:4" x14ac:dyDescent="0.25">
      <c r="D4345" s="240"/>
    </row>
    <row r="4346" spans="4:4" x14ac:dyDescent="0.25">
      <c r="D4346" s="240"/>
    </row>
    <row r="4347" spans="4:4" x14ac:dyDescent="0.25">
      <c r="D4347" s="240"/>
    </row>
    <row r="4348" spans="4:4" x14ac:dyDescent="0.25">
      <c r="D4348" s="240"/>
    </row>
    <row r="4349" spans="4:4" x14ac:dyDescent="0.25">
      <c r="D4349" s="240"/>
    </row>
    <row r="4350" spans="4:4" x14ac:dyDescent="0.25">
      <c r="D4350" s="240"/>
    </row>
    <row r="4351" spans="4:4" x14ac:dyDescent="0.25">
      <c r="D4351" s="240"/>
    </row>
    <row r="4352" spans="4:4" x14ac:dyDescent="0.25">
      <c r="D4352" s="240"/>
    </row>
    <row r="4353" spans="4:4" x14ac:dyDescent="0.25">
      <c r="D4353" s="240"/>
    </row>
    <row r="4354" spans="4:4" x14ac:dyDescent="0.25">
      <c r="D4354" s="240"/>
    </row>
    <row r="4355" spans="4:4" x14ac:dyDescent="0.25">
      <c r="D4355" s="240"/>
    </row>
    <row r="4356" spans="4:4" x14ac:dyDescent="0.25">
      <c r="D4356" s="240"/>
    </row>
    <row r="4357" spans="4:4" x14ac:dyDescent="0.25">
      <c r="D4357" s="240"/>
    </row>
    <row r="4358" spans="4:4" x14ac:dyDescent="0.25">
      <c r="D4358" s="240"/>
    </row>
    <row r="4359" spans="4:4" x14ac:dyDescent="0.25">
      <c r="D4359" s="240"/>
    </row>
    <row r="4360" spans="4:4" x14ac:dyDescent="0.25">
      <c r="D4360" s="240"/>
    </row>
    <row r="4361" spans="4:4" x14ac:dyDescent="0.25">
      <c r="D4361" s="240"/>
    </row>
    <row r="4362" spans="4:4" x14ac:dyDescent="0.25">
      <c r="D4362" s="240"/>
    </row>
    <row r="4363" spans="4:4" x14ac:dyDescent="0.25">
      <c r="D4363" s="240"/>
    </row>
    <row r="4364" spans="4:4" x14ac:dyDescent="0.25">
      <c r="D4364" s="240"/>
    </row>
    <row r="4365" spans="4:4" x14ac:dyDescent="0.25">
      <c r="D4365" s="240"/>
    </row>
    <row r="4366" spans="4:4" x14ac:dyDescent="0.25">
      <c r="D4366" s="240"/>
    </row>
    <row r="4367" spans="4:4" x14ac:dyDescent="0.25">
      <c r="D4367" s="240"/>
    </row>
    <row r="4368" spans="4:4" x14ac:dyDescent="0.25">
      <c r="D4368" s="240"/>
    </row>
    <row r="4369" spans="4:4" x14ac:dyDescent="0.25">
      <c r="D4369" s="240"/>
    </row>
    <row r="4370" spans="4:4" x14ac:dyDescent="0.25">
      <c r="D4370" s="240"/>
    </row>
    <row r="4371" spans="4:4" x14ac:dyDescent="0.25">
      <c r="D4371" s="240"/>
    </row>
    <row r="4372" spans="4:4" x14ac:dyDescent="0.25">
      <c r="D4372" s="240"/>
    </row>
    <row r="4373" spans="4:4" x14ac:dyDescent="0.25">
      <c r="D4373" s="240"/>
    </row>
    <row r="4374" spans="4:4" x14ac:dyDescent="0.25">
      <c r="D4374" s="240"/>
    </row>
    <row r="4375" spans="4:4" x14ac:dyDescent="0.25">
      <c r="D4375" s="240"/>
    </row>
    <row r="4376" spans="4:4" x14ac:dyDescent="0.25">
      <c r="D4376" s="240"/>
    </row>
    <row r="4377" spans="4:4" x14ac:dyDescent="0.25">
      <c r="D4377" s="240"/>
    </row>
    <row r="4378" spans="4:4" x14ac:dyDescent="0.25">
      <c r="D4378" s="240"/>
    </row>
    <row r="4379" spans="4:4" x14ac:dyDescent="0.25">
      <c r="D4379" s="240"/>
    </row>
    <row r="4380" spans="4:4" x14ac:dyDescent="0.25">
      <c r="D4380" s="240"/>
    </row>
    <row r="4381" spans="4:4" x14ac:dyDescent="0.25">
      <c r="D4381" s="240"/>
    </row>
    <row r="4382" spans="4:4" x14ac:dyDescent="0.25">
      <c r="D4382" s="240"/>
    </row>
    <row r="4383" spans="4:4" x14ac:dyDescent="0.25">
      <c r="D4383" s="240"/>
    </row>
    <row r="4384" spans="4:4" x14ac:dyDescent="0.25">
      <c r="D4384" s="240"/>
    </row>
    <row r="4385" spans="4:4" x14ac:dyDescent="0.25">
      <c r="D4385" s="240"/>
    </row>
    <row r="4386" spans="4:4" x14ac:dyDescent="0.25">
      <c r="D4386" s="240"/>
    </row>
    <row r="4387" spans="4:4" x14ac:dyDescent="0.25">
      <c r="D4387" s="240"/>
    </row>
    <row r="4388" spans="4:4" x14ac:dyDescent="0.25">
      <c r="D4388" s="240"/>
    </row>
    <row r="4389" spans="4:4" x14ac:dyDescent="0.25">
      <c r="D4389" s="240"/>
    </row>
    <row r="4390" spans="4:4" x14ac:dyDescent="0.25">
      <c r="D4390" s="240"/>
    </row>
    <row r="4391" spans="4:4" x14ac:dyDescent="0.25">
      <c r="D4391" s="240"/>
    </row>
    <row r="4392" spans="4:4" x14ac:dyDescent="0.25">
      <c r="D4392" s="240"/>
    </row>
    <row r="4393" spans="4:4" x14ac:dyDescent="0.25">
      <c r="D4393" s="240"/>
    </row>
    <row r="4394" spans="4:4" x14ac:dyDescent="0.25">
      <c r="D4394" s="240"/>
    </row>
    <row r="4395" spans="4:4" x14ac:dyDescent="0.25">
      <c r="D4395" s="240"/>
    </row>
    <row r="4396" spans="4:4" x14ac:dyDescent="0.25">
      <c r="D4396" s="240"/>
    </row>
    <row r="4397" spans="4:4" x14ac:dyDescent="0.25">
      <c r="D4397" s="240"/>
    </row>
    <row r="4398" spans="4:4" x14ac:dyDescent="0.25">
      <c r="D4398" s="240"/>
    </row>
    <row r="4399" spans="4:4" x14ac:dyDescent="0.25">
      <c r="D4399" s="240"/>
    </row>
    <row r="4400" spans="4:4" x14ac:dyDescent="0.25">
      <c r="D4400" s="240"/>
    </row>
    <row r="4401" spans="4:4" x14ac:dyDescent="0.25">
      <c r="D4401" s="240"/>
    </row>
    <row r="4402" spans="4:4" x14ac:dyDescent="0.25">
      <c r="D4402" s="240"/>
    </row>
    <row r="4403" spans="4:4" x14ac:dyDescent="0.25">
      <c r="D4403" s="240"/>
    </row>
    <row r="4404" spans="4:4" x14ac:dyDescent="0.25">
      <c r="D4404" s="240"/>
    </row>
    <row r="4405" spans="4:4" x14ac:dyDescent="0.25">
      <c r="D4405" s="240"/>
    </row>
    <row r="4406" spans="4:4" x14ac:dyDescent="0.25">
      <c r="D4406" s="240"/>
    </row>
    <row r="4407" spans="4:4" x14ac:dyDescent="0.25">
      <c r="D4407" s="240"/>
    </row>
    <row r="4408" spans="4:4" x14ac:dyDescent="0.25">
      <c r="D4408" s="240"/>
    </row>
    <row r="4409" spans="4:4" x14ac:dyDescent="0.25">
      <c r="D4409" s="240"/>
    </row>
    <row r="4410" spans="4:4" x14ac:dyDescent="0.25">
      <c r="D4410" s="240"/>
    </row>
    <row r="4411" spans="4:4" x14ac:dyDescent="0.25">
      <c r="D4411" s="240"/>
    </row>
    <row r="4412" spans="4:4" x14ac:dyDescent="0.25">
      <c r="D4412" s="240"/>
    </row>
    <row r="4413" spans="4:4" x14ac:dyDescent="0.25">
      <c r="D4413" s="240"/>
    </row>
    <row r="4414" spans="4:4" x14ac:dyDescent="0.25">
      <c r="D4414" s="240"/>
    </row>
    <row r="4415" spans="4:4" x14ac:dyDescent="0.25">
      <c r="D4415" s="240"/>
    </row>
    <row r="4416" spans="4:4" x14ac:dyDescent="0.25">
      <c r="D4416" s="240"/>
    </row>
    <row r="4417" spans="4:4" x14ac:dyDescent="0.25">
      <c r="D4417" s="240"/>
    </row>
    <row r="4418" spans="4:4" x14ac:dyDescent="0.25">
      <c r="D4418" s="240"/>
    </row>
    <row r="4419" spans="4:4" x14ac:dyDescent="0.25">
      <c r="D4419" s="240"/>
    </row>
    <row r="4420" spans="4:4" x14ac:dyDescent="0.25">
      <c r="D4420" s="240"/>
    </row>
    <row r="4421" spans="4:4" x14ac:dyDescent="0.25">
      <c r="D4421" s="240"/>
    </row>
    <row r="4422" spans="4:4" x14ac:dyDescent="0.25">
      <c r="D4422" s="240"/>
    </row>
    <row r="4423" spans="4:4" x14ac:dyDescent="0.25">
      <c r="D4423" s="240"/>
    </row>
    <row r="4424" spans="4:4" x14ac:dyDescent="0.25">
      <c r="D4424" s="240"/>
    </row>
    <row r="4425" spans="4:4" x14ac:dyDescent="0.25">
      <c r="D4425" s="240"/>
    </row>
    <row r="4426" spans="4:4" x14ac:dyDescent="0.25">
      <c r="D4426" s="240"/>
    </row>
    <row r="4427" spans="4:4" x14ac:dyDescent="0.25">
      <c r="D4427" s="240"/>
    </row>
    <row r="4428" spans="4:4" x14ac:dyDescent="0.25">
      <c r="D4428" s="240"/>
    </row>
    <row r="4429" spans="4:4" x14ac:dyDescent="0.25">
      <c r="D4429" s="240"/>
    </row>
    <row r="4430" spans="4:4" x14ac:dyDescent="0.25">
      <c r="D4430" s="240"/>
    </row>
    <row r="4431" spans="4:4" x14ac:dyDescent="0.25">
      <c r="D4431" s="240"/>
    </row>
    <row r="4432" spans="4:4" x14ac:dyDescent="0.25">
      <c r="D4432" s="240"/>
    </row>
    <row r="4433" spans="4:4" x14ac:dyDescent="0.25">
      <c r="D4433" s="240"/>
    </row>
    <row r="4434" spans="4:4" x14ac:dyDescent="0.25">
      <c r="D4434" s="240"/>
    </row>
    <row r="4435" spans="4:4" x14ac:dyDescent="0.25">
      <c r="D4435" s="240"/>
    </row>
    <row r="4436" spans="4:4" x14ac:dyDescent="0.25">
      <c r="D4436" s="240"/>
    </row>
    <row r="4437" spans="4:4" x14ac:dyDescent="0.25">
      <c r="D4437" s="240"/>
    </row>
    <row r="4438" spans="4:4" x14ac:dyDescent="0.25">
      <c r="D4438" s="240"/>
    </row>
    <row r="4439" spans="4:4" x14ac:dyDescent="0.25">
      <c r="D4439" s="240"/>
    </row>
    <row r="4440" spans="4:4" x14ac:dyDescent="0.25">
      <c r="D4440" s="240"/>
    </row>
    <row r="4441" spans="4:4" x14ac:dyDescent="0.25">
      <c r="D4441" s="240"/>
    </row>
    <row r="4442" spans="4:4" x14ac:dyDescent="0.25">
      <c r="D4442" s="240"/>
    </row>
    <row r="4443" spans="4:4" x14ac:dyDescent="0.25">
      <c r="D4443" s="240"/>
    </row>
    <row r="4444" spans="4:4" x14ac:dyDescent="0.25">
      <c r="D4444" s="240"/>
    </row>
    <row r="4445" spans="4:4" x14ac:dyDescent="0.25">
      <c r="D4445" s="240"/>
    </row>
    <row r="4446" spans="4:4" x14ac:dyDescent="0.25">
      <c r="D4446" s="240"/>
    </row>
    <row r="4447" spans="4:4" x14ac:dyDescent="0.25">
      <c r="D4447" s="240"/>
    </row>
    <row r="4448" spans="4:4" x14ac:dyDescent="0.25">
      <c r="D4448" s="240"/>
    </row>
    <row r="4449" spans="4:4" x14ac:dyDescent="0.25">
      <c r="D4449" s="240"/>
    </row>
    <row r="4450" spans="4:4" x14ac:dyDescent="0.25">
      <c r="D4450" s="240"/>
    </row>
    <row r="4451" spans="4:4" x14ac:dyDescent="0.25">
      <c r="D4451" s="240"/>
    </row>
    <row r="4452" spans="4:4" x14ac:dyDescent="0.25">
      <c r="D4452" s="240"/>
    </row>
    <row r="4453" spans="4:4" x14ac:dyDescent="0.25">
      <c r="D4453" s="240"/>
    </row>
    <row r="4454" spans="4:4" x14ac:dyDescent="0.25">
      <c r="D4454" s="240"/>
    </row>
    <row r="4455" spans="4:4" x14ac:dyDescent="0.25">
      <c r="D4455" s="240"/>
    </row>
    <row r="4456" spans="4:4" x14ac:dyDescent="0.25">
      <c r="D4456" s="240"/>
    </row>
    <row r="4457" spans="4:4" x14ac:dyDescent="0.25">
      <c r="D4457" s="240"/>
    </row>
    <row r="4458" spans="4:4" x14ac:dyDescent="0.25">
      <c r="D4458" s="240"/>
    </row>
    <row r="4459" spans="4:4" x14ac:dyDescent="0.25">
      <c r="D4459" s="240"/>
    </row>
    <row r="4460" spans="4:4" x14ac:dyDescent="0.25">
      <c r="D4460" s="240"/>
    </row>
    <row r="4461" spans="4:4" x14ac:dyDescent="0.25">
      <c r="D4461" s="240"/>
    </row>
    <row r="4462" spans="4:4" x14ac:dyDescent="0.25">
      <c r="D4462" s="240"/>
    </row>
    <row r="4463" spans="4:4" x14ac:dyDescent="0.25">
      <c r="D4463" s="240"/>
    </row>
    <row r="4464" spans="4:4" x14ac:dyDescent="0.25">
      <c r="D4464" s="240"/>
    </row>
    <row r="4465" spans="4:4" x14ac:dyDescent="0.25">
      <c r="D4465" s="240"/>
    </row>
    <row r="4466" spans="4:4" x14ac:dyDescent="0.25">
      <c r="D4466" s="240"/>
    </row>
    <row r="4467" spans="4:4" x14ac:dyDescent="0.25">
      <c r="D4467" s="240"/>
    </row>
    <row r="4468" spans="4:4" x14ac:dyDescent="0.25">
      <c r="D4468" s="240"/>
    </row>
    <row r="4469" spans="4:4" x14ac:dyDescent="0.25">
      <c r="D4469" s="240"/>
    </row>
    <row r="4470" spans="4:4" x14ac:dyDescent="0.25">
      <c r="D4470" s="240"/>
    </row>
    <row r="4471" spans="4:4" x14ac:dyDescent="0.25">
      <c r="D4471" s="240"/>
    </row>
    <row r="4472" spans="4:4" x14ac:dyDescent="0.25">
      <c r="D4472" s="240"/>
    </row>
    <row r="4473" spans="4:4" x14ac:dyDescent="0.25">
      <c r="D4473" s="240"/>
    </row>
    <row r="4474" spans="4:4" x14ac:dyDescent="0.25">
      <c r="D4474" s="240"/>
    </row>
    <row r="4475" spans="4:4" x14ac:dyDescent="0.25">
      <c r="D4475" s="240"/>
    </row>
    <row r="4476" spans="4:4" x14ac:dyDescent="0.25">
      <c r="D4476" s="240"/>
    </row>
    <row r="4477" spans="4:4" x14ac:dyDescent="0.25">
      <c r="D4477" s="240"/>
    </row>
    <row r="4478" spans="4:4" x14ac:dyDescent="0.25">
      <c r="D4478" s="240"/>
    </row>
    <row r="4479" spans="4:4" x14ac:dyDescent="0.25">
      <c r="D4479" s="240"/>
    </row>
    <row r="4480" spans="4:4" x14ac:dyDescent="0.25">
      <c r="D4480" s="240"/>
    </row>
    <row r="4481" spans="4:4" x14ac:dyDescent="0.25">
      <c r="D4481" s="240"/>
    </row>
    <row r="4482" spans="4:4" x14ac:dyDescent="0.25">
      <c r="D4482" s="240"/>
    </row>
    <row r="4483" spans="4:4" x14ac:dyDescent="0.25">
      <c r="D4483" s="240"/>
    </row>
    <row r="4484" spans="4:4" x14ac:dyDescent="0.25">
      <c r="D4484" s="240"/>
    </row>
    <row r="4485" spans="4:4" x14ac:dyDescent="0.25">
      <c r="D4485" s="240"/>
    </row>
    <row r="4486" spans="4:4" x14ac:dyDescent="0.25">
      <c r="D4486" s="240"/>
    </row>
    <row r="4487" spans="4:4" x14ac:dyDescent="0.25">
      <c r="D4487" s="240"/>
    </row>
    <row r="4488" spans="4:4" x14ac:dyDescent="0.25">
      <c r="D4488" s="240"/>
    </row>
    <row r="4489" spans="4:4" x14ac:dyDescent="0.25">
      <c r="D4489" s="240"/>
    </row>
    <row r="4490" spans="4:4" x14ac:dyDescent="0.25">
      <c r="D4490" s="240"/>
    </row>
    <row r="4491" spans="4:4" x14ac:dyDescent="0.25">
      <c r="D4491" s="240"/>
    </row>
    <row r="4492" spans="4:4" x14ac:dyDescent="0.25">
      <c r="D4492" s="240"/>
    </row>
    <row r="4493" spans="4:4" x14ac:dyDescent="0.25">
      <c r="D4493" s="240"/>
    </row>
    <row r="4494" spans="4:4" x14ac:dyDescent="0.25">
      <c r="D4494" s="240"/>
    </row>
    <row r="4495" spans="4:4" x14ac:dyDescent="0.25">
      <c r="D4495" s="240"/>
    </row>
    <row r="4496" spans="4:4" x14ac:dyDescent="0.25">
      <c r="D4496" s="240"/>
    </row>
    <row r="4497" spans="4:4" x14ac:dyDescent="0.25">
      <c r="D4497" s="240"/>
    </row>
    <row r="4498" spans="4:4" x14ac:dyDescent="0.25">
      <c r="D4498" s="240"/>
    </row>
    <row r="4499" spans="4:4" x14ac:dyDescent="0.25">
      <c r="D4499" s="240"/>
    </row>
    <row r="4500" spans="4:4" x14ac:dyDescent="0.25">
      <c r="D4500" s="240"/>
    </row>
    <row r="4501" spans="4:4" x14ac:dyDescent="0.25">
      <c r="D4501" s="240"/>
    </row>
    <row r="4502" spans="4:4" x14ac:dyDescent="0.25">
      <c r="D4502" s="240"/>
    </row>
    <row r="4503" spans="4:4" x14ac:dyDescent="0.25">
      <c r="D4503" s="240"/>
    </row>
    <row r="4504" spans="4:4" x14ac:dyDescent="0.25">
      <c r="D4504" s="240"/>
    </row>
    <row r="4505" spans="4:4" x14ac:dyDescent="0.25">
      <c r="D4505" s="240"/>
    </row>
    <row r="4506" spans="4:4" x14ac:dyDescent="0.25">
      <c r="D4506" s="240"/>
    </row>
    <row r="4507" spans="4:4" x14ac:dyDescent="0.25">
      <c r="D4507" s="240"/>
    </row>
    <row r="4508" spans="4:4" x14ac:dyDescent="0.25">
      <c r="D4508" s="240"/>
    </row>
    <row r="4509" spans="4:4" x14ac:dyDescent="0.25">
      <c r="D4509" s="240"/>
    </row>
    <row r="4510" spans="4:4" x14ac:dyDescent="0.25">
      <c r="D4510" s="240"/>
    </row>
    <row r="4511" spans="4:4" x14ac:dyDescent="0.25">
      <c r="D4511" s="240"/>
    </row>
    <row r="4512" spans="4:4" x14ac:dyDescent="0.25">
      <c r="D4512" s="240"/>
    </row>
    <row r="4513" spans="4:4" x14ac:dyDescent="0.25">
      <c r="D4513" s="240"/>
    </row>
    <row r="4514" spans="4:4" x14ac:dyDescent="0.25">
      <c r="D4514" s="240"/>
    </row>
    <row r="4515" spans="4:4" x14ac:dyDescent="0.25">
      <c r="D4515" s="240"/>
    </row>
    <row r="4516" spans="4:4" x14ac:dyDescent="0.25">
      <c r="D4516" s="240"/>
    </row>
    <row r="4517" spans="4:4" x14ac:dyDescent="0.25">
      <c r="D4517" s="240"/>
    </row>
    <row r="4518" spans="4:4" x14ac:dyDescent="0.25">
      <c r="D4518" s="240"/>
    </row>
    <row r="4519" spans="4:4" x14ac:dyDescent="0.25">
      <c r="D4519" s="240"/>
    </row>
    <row r="4520" spans="4:4" x14ac:dyDescent="0.25">
      <c r="D4520" s="240"/>
    </row>
    <row r="4521" spans="4:4" x14ac:dyDescent="0.25">
      <c r="D4521" s="240"/>
    </row>
    <row r="4522" spans="4:4" x14ac:dyDescent="0.25">
      <c r="D4522" s="240"/>
    </row>
    <row r="4523" spans="4:4" x14ac:dyDescent="0.25">
      <c r="D4523" s="240"/>
    </row>
    <row r="4524" spans="4:4" x14ac:dyDescent="0.25">
      <c r="D4524" s="240"/>
    </row>
    <row r="4525" spans="4:4" x14ac:dyDescent="0.25">
      <c r="D4525" s="240"/>
    </row>
    <row r="4526" spans="4:4" x14ac:dyDescent="0.25">
      <c r="D4526" s="240"/>
    </row>
    <row r="4527" spans="4:4" x14ac:dyDescent="0.25">
      <c r="D4527" s="240"/>
    </row>
    <row r="4528" spans="4:4" x14ac:dyDescent="0.25">
      <c r="D4528" s="240"/>
    </row>
    <row r="4529" spans="4:4" x14ac:dyDescent="0.25">
      <c r="D4529" s="240"/>
    </row>
    <row r="4530" spans="4:4" x14ac:dyDescent="0.25">
      <c r="D4530" s="240"/>
    </row>
    <row r="4531" spans="4:4" x14ac:dyDescent="0.25">
      <c r="D4531" s="240"/>
    </row>
    <row r="4532" spans="4:4" x14ac:dyDescent="0.25">
      <c r="D4532" s="240"/>
    </row>
    <row r="4533" spans="4:4" x14ac:dyDescent="0.25">
      <c r="D4533" s="240"/>
    </row>
    <row r="4534" spans="4:4" x14ac:dyDescent="0.25">
      <c r="D4534" s="240"/>
    </row>
    <row r="4535" spans="4:4" x14ac:dyDescent="0.25">
      <c r="D4535" s="240"/>
    </row>
    <row r="4536" spans="4:4" x14ac:dyDescent="0.25">
      <c r="D4536" s="240"/>
    </row>
    <row r="4537" spans="4:4" x14ac:dyDescent="0.25">
      <c r="D4537" s="240"/>
    </row>
    <row r="4538" spans="4:4" x14ac:dyDescent="0.25">
      <c r="D4538" s="240"/>
    </row>
    <row r="4539" spans="4:4" x14ac:dyDescent="0.25">
      <c r="D4539" s="240"/>
    </row>
    <row r="4540" spans="4:4" x14ac:dyDescent="0.25">
      <c r="D4540" s="240"/>
    </row>
    <row r="4541" spans="4:4" x14ac:dyDescent="0.25">
      <c r="D4541" s="240"/>
    </row>
    <row r="4542" spans="4:4" x14ac:dyDescent="0.25">
      <c r="D4542" s="240"/>
    </row>
    <row r="4543" spans="4:4" x14ac:dyDescent="0.25">
      <c r="D4543" s="240"/>
    </row>
    <row r="4544" spans="4:4" x14ac:dyDescent="0.25">
      <c r="D4544" s="240"/>
    </row>
    <row r="4545" spans="4:4" x14ac:dyDescent="0.25">
      <c r="D4545" s="240"/>
    </row>
    <row r="4546" spans="4:4" x14ac:dyDescent="0.25">
      <c r="D4546" s="240"/>
    </row>
    <row r="4547" spans="4:4" x14ac:dyDescent="0.25">
      <c r="D4547" s="240"/>
    </row>
    <row r="4548" spans="4:4" x14ac:dyDescent="0.25">
      <c r="D4548" s="240"/>
    </row>
    <row r="4549" spans="4:4" x14ac:dyDescent="0.25">
      <c r="D4549" s="240"/>
    </row>
    <row r="4550" spans="4:4" x14ac:dyDescent="0.25">
      <c r="D4550" s="240"/>
    </row>
    <row r="4551" spans="4:4" x14ac:dyDescent="0.25">
      <c r="D4551" s="240"/>
    </row>
    <row r="4552" spans="4:4" x14ac:dyDescent="0.25">
      <c r="D4552" s="240"/>
    </row>
    <row r="4553" spans="4:4" x14ac:dyDescent="0.25">
      <c r="D4553" s="240"/>
    </row>
    <row r="4554" spans="4:4" x14ac:dyDescent="0.25">
      <c r="D4554" s="240"/>
    </row>
    <row r="4555" spans="4:4" x14ac:dyDescent="0.25">
      <c r="D4555" s="240"/>
    </row>
    <row r="4556" spans="4:4" x14ac:dyDescent="0.25">
      <c r="D4556" s="240"/>
    </row>
    <row r="4557" spans="4:4" x14ac:dyDescent="0.25">
      <c r="D4557" s="240"/>
    </row>
    <row r="4558" spans="4:4" x14ac:dyDescent="0.25">
      <c r="D4558" s="240"/>
    </row>
    <row r="4559" spans="4:4" x14ac:dyDescent="0.25">
      <c r="D4559" s="240"/>
    </row>
    <row r="4560" spans="4:4" x14ac:dyDescent="0.25">
      <c r="D4560" s="240"/>
    </row>
    <row r="4561" spans="4:4" x14ac:dyDescent="0.25">
      <c r="D4561" s="240"/>
    </row>
    <row r="4562" spans="4:4" x14ac:dyDescent="0.25">
      <c r="D4562" s="240"/>
    </row>
    <row r="4563" spans="4:4" x14ac:dyDescent="0.25">
      <c r="D4563" s="240"/>
    </row>
    <row r="4564" spans="4:4" x14ac:dyDescent="0.25">
      <c r="D4564" s="240"/>
    </row>
    <row r="4565" spans="4:4" x14ac:dyDescent="0.25">
      <c r="D4565" s="240"/>
    </row>
    <row r="4566" spans="4:4" x14ac:dyDescent="0.25">
      <c r="D4566" s="240"/>
    </row>
    <row r="4567" spans="4:4" x14ac:dyDescent="0.25">
      <c r="D4567" s="240"/>
    </row>
    <row r="4568" spans="4:4" x14ac:dyDescent="0.25">
      <c r="D4568" s="240"/>
    </row>
    <row r="4569" spans="4:4" x14ac:dyDescent="0.25">
      <c r="D4569" s="240"/>
    </row>
    <row r="4570" spans="4:4" x14ac:dyDescent="0.25">
      <c r="D4570" s="240"/>
    </row>
    <row r="4571" spans="4:4" x14ac:dyDescent="0.25">
      <c r="D4571" s="240"/>
    </row>
    <row r="4572" spans="4:4" x14ac:dyDescent="0.25">
      <c r="D4572" s="240"/>
    </row>
    <row r="4573" spans="4:4" x14ac:dyDescent="0.25">
      <c r="D4573" s="240"/>
    </row>
    <row r="4574" spans="4:4" x14ac:dyDescent="0.25">
      <c r="D4574" s="240"/>
    </row>
    <row r="4575" spans="4:4" x14ac:dyDescent="0.25">
      <c r="D4575" s="240"/>
    </row>
    <row r="4576" spans="4:4" x14ac:dyDescent="0.25">
      <c r="D4576" s="240"/>
    </row>
    <row r="4577" spans="4:4" x14ac:dyDescent="0.25">
      <c r="D4577" s="240"/>
    </row>
    <row r="4578" spans="4:4" x14ac:dyDescent="0.25">
      <c r="D4578" s="240"/>
    </row>
    <row r="4579" spans="4:4" x14ac:dyDescent="0.25">
      <c r="D4579" s="240"/>
    </row>
    <row r="4580" spans="4:4" x14ac:dyDescent="0.25">
      <c r="D4580" s="240"/>
    </row>
    <row r="4581" spans="4:4" x14ac:dyDescent="0.25">
      <c r="D4581" s="240"/>
    </row>
    <row r="4582" spans="4:4" x14ac:dyDescent="0.25">
      <c r="D4582" s="240"/>
    </row>
    <row r="4583" spans="4:4" x14ac:dyDescent="0.25">
      <c r="D4583" s="240"/>
    </row>
    <row r="4584" spans="4:4" x14ac:dyDescent="0.25">
      <c r="D4584" s="240"/>
    </row>
    <row r="4585" spans="4:4" x14ac:dyDescent="0.25">
      <c r="D4585" s="240"/>
    </row>
    <row r="4586" spans="4:4" x14ac:dyDescent="0.25">
      <c r="D4586" s="240"/>
    </row>
    <row r="4587" spans="4:4" x14ac:dyDescent="0.25">
      <c r="D4587" s="240"/>
    </row>
    <row r="4588" spans="4:4" x14ac:dyDescent="0.25">
      <c r="D4588" s="240"/>
    </row>
    <row r="4589" spans="4:4" x14ac:dyDescent="0.25">
      <c r="D4589" s="240"/>
    </row>
    <row r="4590" spans="4:4" x14ac:dyDescent="0.25">
      <c r="D4590" s="240"/>
    </row>
    <row r="4591" spans="4:4" x14ac:dyDescent="0.25">
      <c r="D4591" s="240"/>
    </row>
    <row r="4592" spans="4:4" x14ac:dyDescent="0.25">
      <c r="D4592" s="240"/>
    </row>
    <row r="4593" spans="4:4" x14ac:dyDescent="0.25">
      <c r="D4593" s="240"/>
    </row>
    <row r="4594" spans="4:4" x14ac:dyDescent="0.25">
      <c r="D4594" s="240"/>
    </row>
    <row r="4595" spans="4:4" x14ac:dyDescent="0.25">
      <c r="D4595" s="240"/>
    </row>
    <row r="4596" spans="4:4" x14ac:dyDescent="0.25">
      <c r="D4596" s="240"/>
    </row>
    <row r="4597" spans="4:4" x14ac:dyDescent="0.25">
      <c r="D4597" s="240"/>
    </row>
    <row r="4598" spans="4:4" x14ac:dyDescent="0.25">
      <c r="D4598" s="240"/>
    </row>
    <row r="4599" spans="4:4" x14ac:dyDescent="0.25">
      <c r="D4599" s="240"/>
    </row>
    <row r="4600" spans="4:4" x14ac:dyDescent="0.25">
      <c r="D4600" s="240"/>
    </row>
    <row r="4601" spans="4:4" x14ac:dyDescent="0.25">
      <c r="D4601" s="240"/>
    </row>
    <row r="4602" spans="4:4" x14ac:dyDescent="0.25">
      <c r="D4602" s="240"/>
    </row>
    <row r="4603" spans="4:4" x14ac:dyDescent="0.25">
      <c r="D4603" s="240"/>
    </row>
    <row r="4604" spans="4:4" x14ac:dyDescent="0.25">
      <c r="D4604" s="240"/>
    </row>
    <row r="4605" spans="4:4" x14ac:dyDescent="0.25">
      <c r="D4605" s="240"/>
    </row>
    <row r="4606" spans="4:4" x14ac:dyDescent="0.25">
      <c r="D4606" s="240"/>
    </row>
    <row r="4607" spans="4:4" x14ac:dyDescent="0.25">
      <c r="D4607" s="240"/>
    </row>
    <row r="4608" spans="4:4" x14ac:dyDescent="0.25">
      <c r="D4608" s="240"/>
    </row>
    <row r="4609" spans="4:4" x14ac:dyDescent="0.25">
      <c r="D4609" s="240"/>
    </row>
    <row r="4610" spans="4:4" x14ac:dyDescent="0.25">
      <c r="D4610" s="240"/>
    </row>
    <row r="4611" spans="4:4" x14ac:dyDescent="0.25">
      <c r="D4611" s="240"/>
    </row>
    <row r="4612" spans="4:4" x14ac:dyDescent="0.25">
      <c r="D4612" s="240"/>
    </row>
    <row r="4613" spans="4:4" x14ac:dyDescent="0.25">
      <c r="D4613" s="240"/>
    </row>
    <row r="4614" spans="4:4" x14ac:dyDescent="0.25">
      <c r="D4614" s="240"/>
    </row>
    <row r="4615" spans="4:4" x14ac:dyDescent="0.25">
      <c r="D4615" s="240"/>
    </row>
    <row r="4616" spans="4:4" x14ac:dyDescent="0.25">
      <c r="D4616" s="240"/>
    </row>
    <row r="4617" spans="4:4" x14ac:dyDescent="0.25">
      <c r="D4617" s="240"/>
    </row>
    <row r="4618" spans="4:4" x14ac:dyDescent="0.25">
      <c r="D4618" s="240"/>
    </row>
    <row r="4619" spans="4:4" x14ac:dyDescent="0.25">
      <c r="D4619" s="240"/>
    </row>
    <row r="4620" spans="4:4" x14ac:dyDescent="0.25">
      <c r="D4620" s="240"/>
    </row>
    <row r="4621" spans="4:4" x14ac:dyDescent="0.25">
      <c r="D4621" s="240"/>
    </row>
    <row r="4622" spans="4:4" x14ac:dyDescent="0.25">
      <c r="D4622" s="240"/>
    </row>
    <row r="4623" spans="4:4" x14ac:dyDescent="0.25">
      <c r="D4623" s="240"/>
    </row>
    <row r="4624" spans="4:4" x14ac:dyDescent="0.25">
      <c r="D4624" s="240"/>
    </row>
    <row r="4625" spans="4:4" x14ac:dyDescent="0.25">
      <c r="D4625" s="240"/>
    </row>
    <row r="4626" spans="4:4" x14ac:dyDescent="0.25">
      <c r="D4626" s="240"/>
    </row>
    <row r="4627" spans="4:4" x14ac:dyDescent="0.25">
      <c r="D4627" s="240"/>
    </row>
    <row r="4628" spans="4:4" x14ac:dyDescent="0.25">
      <c r="D4628" s="240"/>
    </row>
    <row r="4629" spans="4:4" x14ac:dyDescent="0.25">
      <c r="D4629" s="240"/>
    </row>
    <row r="4630" spans="4:4" x14ac:dyDescent="0.25">
      <c r="D4630" s="240"/>
    </row>
    <row r="4631" spans="4:4" x14ac:dyDescent="0.25">
      <c r="D4631" s="240"/>
    </row>
    <row r="4632" spans="4:4" x14ac:dyDescent="0.25">
      <c r="D4632" s="240"/>
    </row>
    <row r="4633" spans="4:4" x14ac:dyDescent="0.25">
      <c r="D4633" s="240"/>
    </row>
    <row r="4634" spans="4:4" x14ac:dyDescent="0.25">
      <c r="D4634" s="240"/>
    </row>
    <row r="4635" spans="4:4" x14ac:dyDescent="0.25">
      <c r="D4635" s="240"/>
    </row>
    <row r="4636" spans="4:4" x14ac:dyDescent="0.25">
      <c r="D4636" s="240"/>
    </row>
    <row r="4637" spans="4:4" x14ac:dyDescent="0.25">
      <c r="D4637" s="240"/>
    </row>
    <row r="4638" spans="4:4" x14ac:dyDescent="0.25">
      <c r="D4638" s="240"/>
    </row>
    <row r="4639" spans="4:4" x14ac:dyDescent="0.25">
      <c r="D4639" s="240"/>
    </row>
    <row r="4640" spans="4:4" x14ac:dyDescent="0.25">
      <c r="D4640" s="240"/>
    </row>
    <row r="4641" spans="4:4" x14ac:dyDescent="0.25">
      <c r="D4641" s="240"/>
    </row>
    <row r="4642" spans="4:4" x14ac:dyDescent="0.25">
      <c r="D4642" s="240"/>
    </row>
    <row r="4643" spans="4:4" x14ac:dyDescent="0.25">
      <c r="D4643" s="240"/>
    </row>
    <row r="4644" spans="4:4" x14ac:dyDescent="0.25">
      <c r="D4644" s="240"/>
    </row>
    <row r="4645" spans="4:4" x14ac:dyDescent="0.25">
      <c r="D4645" s="240"/>
    </row>
    <row r="4646" spans="4:4" x14ac:dyDescent="0.25">
      <c r="D4646" s="240"/>
    </row>
    <row r="4647" spans="4:4" x14ac:dyDescent="0.25">
      <c r="D4647" s="240"/>
    </row>
    <row r="4648" spans="4:4" x14ac:dyDescent="0.25">
      <c r="D4648" s="240"/>
    </row>
    <row r="4649" spans="4:4" x14ac:dyDescent="0.25">
      <c r="D4649" s="240"/>
    </row>
    <row r="4650" spans="4:4" x14ac:dyDescent="0.25">
      <c r="D4650" s="240"/>
    </row>
    <row r="4651" spans="4:4" x14ac:dyDescent="0.25">
      <c r="D4651" s="240"/>
    </row>
    <row r="4652" spans="4:4" x14ac:dyDescent="0.25">
      <c r="D4652" s="240"/>
    </row>
    <row r="4653" spans="4:4" x14ac:dyDescent="0.25">
      <c r="D4653" s="240"/>
    </row>
    <row r="4654" spans="4:4" x14ac:dyDescent="0.25">
      <c r="D4654" s="240"/>
    </row>
    <row r="4655" spans="4:4" x14ac:dyDescent="0.25">
      <c r="D4655" s="240"/>
    </row>
    <row r="4656" spans="4:4" x14ac:dyDescent="0.25">
      <c r="D4656" s="240"/>
    </row>
    <row r="4657" spans="4:4" x14ac:dyDescent="0.25">
      <c r="D4657" s="240"/>
    </row>
    <row r="4658" spans="4:4" x14ac:dyDescent="0.25">
      <c r="D4658" s="240"/>
    </row>
    <row r="4659" spans="4:4" x14ac:dyDescent="0.25">
      <c r="D4659" s="240"/>
    </row>
    <row r="4660" spans="4:4" x14ac:dyDescent="0.25">
      <c r="D4660" s="240"/>
    </row>
    <row r="4661" spans="4:4" x14ac:dyDescent="0.25">
      <c r="D4661" s="240"/>
    </row>
    <row r="4662" spans="4:4" x14ac:dyDescent="0.25">
      <c r="D4662" s="240"/>
    </row>
    <row r="4663" spans="4:4" x14ac:dyDescent="0.25">
      <c r="D4663" s="240"/>
    </row>
    <row r="4664" spans="4:4" x14ac:dyDescent="0.25">
      <c r="D4664" s="240"/>
    </row>
    <row r="4665" spans="4:4" x14ac:dyDescent="0.25">
      <c r="D4665" s="240"/>
    </row>
    <row r="4666" spans="4:4" x14ac:dyDescent="0.25">
      <c r="D4666" s="240"/>
    </row>
    <row r="4667" spans="4:4" x14ac:dyDescent="0.25">
      <c r="D4667" s="240"/>
    </row>
    <row r="4668" spans="4:4" x14ac:dyDescent="0.25">
      <c r="D4668" s="240"/>
    </row>
    <row r="4669" spans="4:4" x14ac:dyDescent="0.25">
      <c r="D4669" s="240"/>
    </row>
    <row r="4670" spans="4:4" x14ac:dyDescent="0.25">
      <c r="D4670" s="240"/>
    </row>
    <row r="4671" spans="4:4" x14ac:dyDescent="0.25">
      <c r="D4671" s="240"/>
    </row>
    <row r="4672" spans="4:4" x14ac:dyDescent="0.25">
      <c r="D4672" s="240"/>
    </row>
    <row r="4673" spans="4:4" x14ac:dyDescent="0.25">
      <c r="D4673" s="240"/>
    </row>
    <row r="4674" spans="4:4" x14ac:dyDescent="0.25">
      <c r="D4674" s="240"/>
    </row>
    <row r="4675" spans="4:4" x14ac:dyDescent="0.25">
      <c r="D4675" s="240"/>
    </row>
    <row r="4676" spans="4:4" x14ac:dyDescent="0.25">
      <c r="D4676" s="240"/>
    </row>
    <row r="4677" spans="4:4" x14ac:dyDescent="0.25">
      <c r="D4677" s="240"/>
    </row>
    <row r="4678" spans="4:4" x14ac:dyDescent="0.25">
      <c r="D4678" s="240"/>
    </row>
    <row r="4679" spans="4:4" x14ac:dyDescent="0.25">
      <c r="D4679" s="240"/>
    </row>
    <row r="4680" spans="4:4" x14ac:dyDescent="0.25">
      <c r="D4680" s="240"/>
    </row>
    <row r="4681" spans="4:4" x14ac:dyDescent="0.25">
      <c r="D4681" s="240"/>
    </row>
    <row r="4682" spans="4:4" x14ac:dyDescent="0.25">
      <c r="D4682" s="240"/>
    </row>
    <row r="4683" spans="4:4" x14ac:dyDescent="0.25">
      <c r="D4683" s="240"/>
    </row>
    <row r="4684" spans="4:4" x14ac:dyDescent="0.25">
      <c r="D4684" s="240"/>
    </row>
    <row r="4685" spans="4:4" x14ac:dyDescent="0.25">
      <c r="D4685" s="240"/>
    </row>
    <row r="4686" spans="4:4" x14ac:dyDescent="0.25">
      <c r="D4686" s="240"/>
    </row>
    <row r="4687" spans="4:4" x14ac:dyDescent="0.25">
      <c r="D4687" s="240"/>
    </row>
    <row r="4688" spans="4:4" x14ac:dyDescent="0.25">
      <c r="D4688" s="240"/>
    </row>
    <row r="4689" spans="4:4" x14ac:dyDescent="0.25">
      <c r="D4689" s="240"/>
    </row>
    <row r="4690" spans="4:4" x14ac:dyDescent="0.25">
      <c r="D4690" s="240"/>
    </row>
    <row r="4691" spans="4:4" x14ac:dyDescent="0.25">
      <c r="D4691" s="240"/>
    </row>
    <row r="4692" spans="4:4" x14ac:dyDescent="0.25">
      <c r="D4692" s="240"/>
    </row>
    <row r="4693" spans="4:4" x14ac:dyDescent="0.25">
      <c r="D4693" s="240"/>
    </row>
    <row r="4694" spans="4:4" x14ac:dyDescent="0.25">
      <c r="D4694" s="240"/>
    </row>
    <row r="4695" spans="4:4" x14ac:dyDescent="0.25">
      <c r="D4695" s="240"/>
    </row>
    <row r="4696" spans="4:4" x14ac:dyDescent="0.25">
      <c r="D4696" s="240"/>
    </row>
    <row r="4697" spans="4:4" x14ac:dyDescent="0.25">
      <c r="D4697" s="240"/>
    </row>
    <row r="4698" spans="4:4" x14ac:dyDescent="0.25">
      <c r="D4698" s="240"/>
    </row>
    <row r="4699" spans="4:4" x14ac:dyDescent="0.25">
      <c r="D4699" s="240"/>
    </row>
    <row r="4700" spans="4:4" x14ac:dyDescent="0.25">
      <c r="D4700" s="240"/>
    </row>
    <row r="4701" spans="4:4" x14ac:dyDescent="0.25">
      <c r="D4701" s="240"/>
    </row>
    <row r="4702" spans="4:4" x14ac:dyDescent="0.25">
      <c r="D4702" s="240"/>
    </row>
    <row r="4703" spans="4:4" x14ac:dyDescent="0.25">
      <c r="D4703" s="240"/>
    </row>
    <row r="4704" spans="4:4" x14ac:dyDescent="0.25">
      <c r="D4704" s="240"/>
    </row>
    <row r="4705" spans="4:4" x14ac:dyDescent="0.25">
      <c r="D4705" s="240"/>
    </row>
    <row r="4706" spans="4:4" x14ac:dyDescent="0.25">
      <c r="D4706" s="240"/>
    </row>
    <row r="4707" spans="4:4" x14ac:dyDescent="0.25">
      <c r="D4707" s="240"/>
    </row>
    <row r="4708" spans="4:4" x14ac:dyDescent="0.25">
      <c r="D4708" s="240"/>
    </row>
    <row r="4709" spans="4:4" x14ac:dyDescent="0.25">
      <c r="D4709" s="240"/>
    </row>
    <row r="4710" spans="4:4" x14ac:dyDescent="0.25">
      <c r="D4710" s="240"/>
    </row>
    <row r="4711" spans="4:4" x14ac:dyDescent="0.25">
      <c r="D4711" s="240"/>
    </row>
    <row r="4712" spans="4:4" x14ac:dyDescent="0.25">
      <c r="D4712" s="240"/>
    </row>
    <row r="4713" spans="4:4" x14ac:dyDescent="0.25">
      <c r="D4713" s="240"/>
    </row>
    <row r="4714" spans="4:4" x14ac:dyDescent="0.25">
      <c r="D4714" s="240"/>
    </row>
    <row r="4715" spans="4:4" x14ac:dyDescent="0.25">
      <c r="D4715" s="240"/>
    </row>
    <row r="4716" spans="4:4" x14ac:dyDescent="0.25">
      <c r="D4716" s="240"/>
    </row>
    <row r="4717" spans="4:4" x14ac:dyDescent="0.25">
      <c r="D4717" s="240"/>
    </row>
    <row r="4718" spans="4:4" x14ac:dyDescent="0.25">
      <c r="D4718" s="240"/>
    </row>
    <row r="4719" spans="4:4" x14ac:dyDescent="0.25">
      <c r="D4719" s="240"/>
    </row>
    <row r="4720" spans="4:4" x14ac:dyDescent="0.25">
      <c r="D4720" s="240"/>
    </row>
    <row r="4721" spans="4:4" x14ac:dyDescent="0.25">
      <c r="D4721" s="240"/>
    </row>
    <row r="4722" spans="4:4" x14ac:dyDescent="0.25">
      <c r="D4722" s="240"/>
    </row>
    <row r="4723" spans="4:4" x14ac:dyDescent="0.25">
      <c r="D4723" s="240"/>
    </row>
    <row r="4724" spans="4:4" x14ac:dyDescent="0.25">
      <c r="D4724" s="240"/>
    </row>
    <row r="4725" spans="4:4" x14ac:dyDescent="0.25">
      <c r="D4725" s="240"/>
    </row>
    <row r="4726" spans="4:4" x14ac:dyDescent="0.25">
      <c r="D4726" s="240"/>
    </row>
    <row r="4727" spans="4:4" x14ac:dyDescent="0.25">
      <c r="D4727" s="240"/>
    </row>
    <row r="4728" spans="4:4" x14ac:dyDescent="0.25">
      <c r="D4728" s="240"/>
    </row>
    <row r="4729" spans="4:4" x14ac:dyDescent="0.25">
      <c r="D4729" s="240"/>
    </row>
    <row r="4730" spans="4:4" x14ac:dyDescent="0.25">
      <c r="D4730" s="240"/>
    </row>
    <row r="4731" spans="4:4" x14ac:dyDescent="0.25">
      <c r="D4731" s="240"/>
    </row>
    <row r="4732" spans="4:4" x14ac:dyDescent="0.25">
      <c r="D4732" s="240"/>
    </row>
    <row r="4733" spans="4:4" x14ac:dyDescent="0.25">
      <c r="D4733" s="240"/>
    </row>
    <row r="4734" spans="4:4" x14ac:dyDescent="0.25">
      <c r="D4734" s="240"/>
    </row>
    <row r="4735" spans="4:4" x14ac:dyDescent="0.25">
      <c r="D4735" s="240"/>
    </row>
    <row r="4736" spans="4:4" x14ac:dyDescent="0.25">
      <c r="D4736" s="240"/>
    </row>
    <row r="4737" spans="4:4" x14ac:dyDescent="0.25">
      <c r="D4737" s="240"/>
    </row>
    <row r="4738" spans="4:4" x14ac:dyDescent="0.25">
      <c r="D4738" s="240"/>
    </row>
    <row r="4739" spans="4:4" x14ac:dyDescent="0.25">
      <c r="D4739" s="240"/>
    </row>
    <row r="4740" spans="4:4" x14ac:dyDescent="0.25">
      <c r="D4740" s="240"/>
    </row>
    <row r="4741" spans="4:4" x14ac:dyDescent="0.25">
      <c r="D4741" s="240"/>
    </row>
    <row r="4742" spans="4:4" x14ac:dyDescent="0.25">
      <c r="D4742" s="240"/>
    </row>
    <row r="4743" spans="4:4" x14ac:dyDescent="0.25">
      <c r="D4743" s="240"/>
    </row>
    <row r="4744" spans="4:4" x14ac:dyDescent="0.25">
      <c r="D4744" s="240"/>
    </row>
    <row r="4745" spans="4:4" x14ac:dyDescent="0.25">
      <c r="D4745" s="240"/>
    </row>
    <row r="4746" spans="4:4" x14ac:dyDescent="0.25">
      <c r="D4746" s="240"/>
    </row>
    <row r="4747" spans="4:4" x14ac:dyDescent="0.25">
      <c r="D4747" s="240"/>
    </row>
    <row r="4748" spans="4:4" x14ac:dyDescent="0.25">
      <c r="D4748" s="240"/>
    </row>
    <row r="4749" spans="4:4" x14ac:dyDescent="0.25">
      <c r="D4749" s="240"/>
    </row>
    <row r="4750" spans="4:4" x14ac:dyDescent="0.25">
      <c r="D4750" s="240"/>
    </row>
    <row r="4751" spans="4:4" x14ac:dyDescent="0.25">
      <c r="D4751" s="240"/>
    </row>
    <row r="4752" spans="4:4" x14ac:dyDescent="0.25">
      <c r="D4752" s="240"/>
    </row>
    <row r="4753" spans="4:4" x14ac:dyDescent="0.25">
      <c r="D4753" s="240"/>
    </row>
    <row r="4754" spans="4:4" x14ac:dyDescent="0.25">
      <c r="D4754" s="240"/>
    </row>
    <row r="4755" spans="4:4" x14ac:dyDescent="0.25">
      <c r="D4755" s="240"/>
    </row>
    <row r="4756" spans="4:4" x14ac:dyDescent="0.25">
      <c r="D4756" s="240"/>
    </row>
    <row r="4757" spans="4:4" x14ac:dyDescent="0.25">
      <c r="D4757" s="240"/>
    </row>
    <row r="4758" spans="4:4" x14ac:dyDescent="0.25">
      <c r="D4758" s="240"/>
    </row>
    <row r="4759" spans="4:4" x14ac:dyDescent="0.25">
      <c r="D4759" s="240"/>
    </row>
    <row r="4760" spans="4:4" x14ac:dyDescent="0.25">
      <c r="D4760" s="240"/>
    </row>
    <row r="4761" spans="4:4" x14ac:dyDescent="0.25">
      <c r="D4761" s="240"/>
    </row>
    <row r="4762" spans="4:4" x14ac:dyDescent="0.25">
      <c r="D4762" s="240"/>
    </row>
    <row r="4763" spans="4:4" x14ac:dyDescent="0.25">
      <c r="D4763" s="240"/>
    </row>
    <row r="4764" spans="4:4" x14ac:dyDescent="0.25">
      <c r="D4764" s="240"/>
    </row>
    <row r="4765" spans="4:4" x14ac:dyDescent="0.25">
      <c r="D4765" s="240"/>
    </row>
    <row r="4766" spans="4:4" x14ac:dyDescent="0.25">
      <c r="D4766" s="240"/>
    </row>
    <row r="4767" spans="4:4" x14ac:dyDescent="0.25">
      <c r="D4767" s="240"/>
    </row>
    <row r="4768" spans="4:4" x14ac:dyDescent="0.25">
      <c r="D4768" s="240"/>
    </row>
    <row r="4769" spans="4:4" x14ac:dyDescent="0.25">
      <c r="D4769" s="240"/>
    </row>
    <row r="4770" spans="4:4" x14ac:dyDescent="0.25">
      <c r="D4770" s="240"/>
    </row>
    <row r="4771" spans="4:4" x14ac:dyDescent="0.25">
      <c r="D4771" s="240"/>
    </row>
    <row r="4772" spans="4:4" x14ac:dyDescent="0.25">
      <c r="D4772" s="240"/>
    </row>
    <row r="4773" spans="4:4" x14ac:dyDescent="0.25">
      <c r="D4773" s="240"/>
    </row>
    <row r="4774" spans="4:4" x14ac:dyDescent="0.25">
      <c r="D4774" s="240"/>
    </row>
    <row r="4775" spans="4:4" x14ac:dyDescent="0.25">
      <c r="D4775" s="240"/>
    </row>
    <row r="4776" spans="4:4" x14ac:dyDescent="0.25">
      <c r="D4776" s="240"/>
    </row>
    <row r="4777" spans="4:4" x14ac:dyDescent="0.25">
      <c r="D4777" s="240"/>
    </row>
    <row r="4778" spans="4:4" x14ac:dyDescent="0.25">
      <c r="D4778" s="240"/>
    </row>
    <row r="4779" spans="4:4" x14ac:dyDescent="0.25">
      <c r="D4779" s="240"/>
    </row>
    <row r="4780" spans="4:4" x14ac:dyDescent="0.25">
      <c r="D4780" s="240"/>
    </row>
    <row r="4781" spans="4:4" x14ac:dyDescent="0.25">
      <c r="D4781" s="240"/>
    </row>
    <row r="4782" spans="4:4" x14ac:dyDescent="0.25">
      <c r="D4782" s="240"/>
    </row>
    <row r="4783" spans="4:4" x14ac:dyDescent="0.25">
      <c r="D4783" s="240"/>
    </row>
    <row r="4784" spans="4:4" x14ac:dyDescent="0.25">
      <c r="D4784" s="240"/>
    </row>
    <row r="4785" spans="4:4" x14ac:dyDescent="0.25">
      <c r="D4785" s="240"/>
    </row>
    <row r="4786" spans="4:4" x14ac:dyDescent="0.25">
      <c r="D4786" s="240"/>
    </row>
    <row r="4787" spans="4:4" x14ac:dyDescent="0.25">
      <c r="D4787" s="240"/>
    </row>
    <row r="4788" spans="4:4" x14ac:dyDescent="0.25">
      <c r="D4788" s="240"/>
    </row>
    <row r="4789" spans="4:4" x14ac:dyDescent="0.25">
      <c r="D4789" s="240"/>
    </row>
    <row r="4790" spans="4:4" x14ac:dyDescent="0.25">
      <c r="D4790" s="240"/>
    </row>
    <row r="4791" spans="4:4" x14ac:dyDescent="0.25">
      <c r="D4791" s="240"/>
    </row>
    <row r="4792" spans="4:4" x14ac:dyDescent="0.25">
      <c r="D4792" s="240"/>
    </row>
    <row r="4793" spans="4:4" x14ac:dyDescent="0.25">
      <c r="D4793" s="240"/>
    </row>
    <row r="4794" spans="4:4" x14ac:dyDescent="0.25">
      <c r="D4794" s="240"/>
    </row>
    <row r="4795" spans="4:4" x14ac:dyDescent="0.25">
      <c r="D4795" s="240"/>
    </row>
    <row r="4796" spans="4:4" x14ac:dyDescent="0.25">
      <c r="D4796" s="240"/>
    </row>
    <row r="4797" spans="4:4" x14ac:dyDescent="0.25">
      <c r="D4797" s="240"/>
    </row>
    <row r="4798" spans="4:4" x14ac:dyDescent="0.25">
      <c r="D4798" s="240"/>
    </row>
    <row r="4799" spans="4:4" x14ac:dyDescent="0.25">
      <c r="D4799" s="240"/>
    </row>
    <row r="4800" spans="4:4" x14ac:dyDescent="0.25">
      <c r="D4800" s="240"/>
    </row>
    <row r="4801" spans="4:4" x14ac:dyDescent="0.25">
      <c r="D4801" s="240"/>
    </row>
    <row r="4802" spans="4:4" x14ac:dyDescent="0.25">
      <c r="D4802" s="240"/>
    </row>
    <row r="4803" spans="4:4" x14ac:dyDescent="0.25">
      <c r="D4803" s="240"/>
    </row>
    <row r="4804" spans="4:4" x14ac:dyDescent="0.25">
      <c r="D4804" s="240"/>
    </row>
    <row r="4805" spans="4:4" x14ac:dyDescent="0.25">
      <c r="D4805" s="240"/>
    </row>
    <row r="4806" spans="4:4" x14ac:dyDescent="0.25">
      <c r="D4806" s="240"/>
    </row>
    <row r="4807" spans="4:4" x14ac:dyDescent="0.25">
      <c r="D4807" s="240"/>
    </row>
    <row r="4808" spans="4:4" x14ac:dyDescent="0.25">
      <c r="D4808" s="240"/>
    </row>
    <row r="4809" spans="4:4" x14ac:dyDescent="0.25">
      <c r="D4809" s="240"/>
    </row>
    <row r="4810" spans="4:4" x14ac:dyDescent="0.25">
      <c r="D4810" s="240"/>
    </row>
    <row r="4811" spans="4:4" x14ac:dyDescent="0.25">
      <c r="D4811" s="240"/>
    </row>
    <row r="4812" spans="4:4" x14ac:dyDescent="0.25">
      <c r="D4812" s="240"/>
    </row>
    <row r="4813" spans="4:4" x14ac:dyDescent="0.25">
      <c r="D4813" s="240"/>
    </row>
    <row r="4814" spans="4:4" x14ac:dyDescent="0.25">
      <c r="D4814" s="240"/>
    </row>
    <row r="4815" spans="4:4" x14ac:dyDescent="0.25">
      <c r="D4815" s="240"/>
    </row>
    <row r="4816" spans="4:4" x14ac:dyDescent="0.25">
      <c r="D4816" s="240"/>
    </row>
    <row r="4817" spans="4:4" x14ac:dyDescent="0.25">
      <c r="D4817" s="240"/>
    </row>
    <row r="4818" spans="4:4" x14ac:dyDescent="0.25">
      <c r="D4818" s="240"/>
    </row>
    <row r="4819" spans="4:4" x14ac:dyDescent="0.25">
      <c r="D4819" s="240"/>
    </row>
    <row r="4820" spans="4:4" x14ac:dyDescent="0.25">
      <c r="D4820" s="240"/>
    </row>
    <row r="4821" spans="4:4" x14ac:dyDescent="0.25">
      <c r="D4821" s="240"/>
    </row>
    <row r="4822" spans="4:4" x14ac:dyDescent="0.25">
      <c r="D4822" s="240"/>
    </row>
    <row r="4823" spans="4:4" x14ac:dyDescent="0.25">
      <c r="D4823" s="240"/>
    </row>
    <row r="4824" spans="4:4" x14ac:dyDescent="0.25">
      <c r="D4824" s="240"/>
    </row>
    <row r="4825" spans="4:4" x14ac:dyDescent="0.25">
      <c r="D4825" s="240"/>
    </row>
    <row r="4826" spans="4:4" x14ac:dyDescent="0.25">
      <c r="D4826" s="240"/>
    </row>
    <row r="4827" spans="4:4" x14ac:dyDescent="0.25">
      <c r="D4827" s="240"/>
    </row>
    <row r="4828" spans="4:4" x14ac:dyDescent="0.25">
      <c r="D4828" s="240"/>
    </row>
    <row r="4829" spans="4:4" x14ac:dyDescent="0.25">
      <c r="D4829" s="240"/>
    </row>
    <row r="4830" spans="4:4" x14ac:dyDescent="0.25">
      <c r="D4830" s="240"/>
    </row>
    <row r="4831" spans="4:4" x14ac:dyDescent="0.25">
      <c r="D4831" s="240"/>
    </row>
    <row r="4832" spans="4:4" x14ac:dyDescent="0.25">
      <c r="D4832" s="240"/>
    </row>
    <row r="4833" spans="4:4" x14ac:dyDescent="0.25">
      <c r="D4833" s="240"/>
    </row>
    <row r="4834" spans="4:4" x14ac:dyDescent="0.25">
      <c r="D4834" s="240"/>
    </row>
    <row r="4835" spans="4:4" x14ac:dyDescent="0.25">
      <c r="D4835" s="240"/>
    </row>
    <row r="4836" spans="4:4" x14ac:dyDescent="0.25">
      <c r="D4836" s="240"/>
    </row>
    <row r="4837" spans="4:4" x14ac:dyDescent="0.25">
      <c r="D4837" s="240"/>
    </row>
    <row r="4838" spans="4:4" x14ac:dyDescent="0.25">
      <c r="D4838" s="240"/>
    </row>
    <row r="4839" spans="4:4" x14ac:dyDescent="0.25">
      <c r="D4839" s="240"/>
    </row>
    <row r="4840" spans="4:4" x14ac:dyDescent="0.25">
      <c r="D4840" s="240"/>
    </row>
    <row r="4841" spans="4:4" x14ac:dyDescent="0.25">
      <c r="D4841" s="240"/>
    </row>
    <row r="4842" spans="4:4" x14ac:dyDescent="0.25">
      <c r="D4842" s="240"/>
    </row>
    <row r="4843" spans="4:4" x14ac:dyDescent="0.25">
      <c r="D4843" s="240"/>
    </row>
    <row r="4844" spans="4:4" x14ac:dyDescent="0.25">
      <c r="D4844" s="240"/>
    </row>
    <row r="4845" spans="4:4" x14ac:dyDescent="0.25">
      <c r="D4845" s="240"/>
    </row>
    <row r="4846" spans="4:4" x14ac:dyDescent="0.25">
      <c r="D4846" s="240"/>
    </row>
    <row r="4847" spans="4:4" x14ac:dyDescent="0.25">
      <c r="D4847" s="240"/>
    </row>
    <row r="4848" spans="4:4" x14ac:dyDescent="0.25">
      <c r="D4848" s="240"/>
    </row>
    <row r="4849" spans="4:4" x14ac:dyDescent="0.25">
      <c r="D4849" s="240"/>
    </row>
    <row r="4850" spans="4:4" x14ac:dyDescent="0.25">
      <c r="D4850" s="240"/>
    </row>
    <row r="4851" spans="4:4" x14ac:dyDescent="0.25">
      <c r="D4851" s="240"/>
    </row>
    <row r="4852" spans="4:4" x14ac:dyDescent="0.25">
      <c r="D4852" s="240"/>
    </row>
    <row r="4853" spans="4:4" x14ac:dyDescent="0.25">
      <c r="D4853" s="240"/>
    </row>
    <row r="4854" spans="4:4" x14ac:dyDescent="0.25">
      <c r="D4854" s="240"/>
    </row>
    <row r="4855" spans="4:4" x14ac:dyDescent="0.25">
      <c r="D4855" s="240"/>
    </row>
    <row r="4856" spans="4:4" x14ac:dyDescent="0.25">
      <c r="D4856" s="240"/>
    </row>
    <row r="4857" spans="4:4" x14ac:dyDescent="0.25">
      <c r="D4857" s="240"/>
    </row>
    <row r="4858" spans="4:4" x14ac:dyDescent="0.25">
      <c r="D4858" s="240"/>
    </row>
    <row r="4859" spans="4:4" x14ac:dyDescent="0.25">
      <c r="D4859" s="240"/>
    </row>
    <row r="4860" spans="4:4" x14ac:dyDescent="0.25">
      <c r="D4860" s="240"/>
    </row>
    <row r="4861" spans="4:4" x14ac:dyDescent="0.25">
      <c r="D4861" s="240"/>
    </row>
    <row r="4862" spans="4:4" x14ac:dyDescent="0.25">
      <c r="D4862" s="240"/>
    </row>
    <row r="4863" spans="4:4" x14ac:dyDescent="0.25">
      <c r="D4863" s="240"/>
    </row>
    <row r="4864" spans="4:4" x14ac:dyDescent="0.25">
      <c r="D4864" s="240"/>
    </row>
    <row r="4865" spans="4:4" x14ac:dyDescent="0.25">
      <c r="D4865" s="240"/>
    </row>
    <row r="4866" spans="4:4" x14ac:dyDescent="0.25">
      <c r="D4866" s="240"/>
    </row>
    <row r="4867" spans="4:4" x14ac:dyDescent="0.25">
      <c r="D4867" s="240"/>
    </row>
    <row r="4868" spans="4:4" x14ac:dyDescent="0.25">
      <c r="D4868" s="240"/>
    </row>
    <row r="4869" spans="4:4" x14ac:dyDescent="0.25">
      <c r="D4869" s="240"/>
    </row>
    <row r="4870" spans="4:4" x14ac:dyDescent="0.25">
      <c r="D4870" s="240"/>
    </row>
    <row r="4871" spans="4:4" x14ac:dyDescent="0.25">
      <c r="D4871" s="240"/>
    </row>
    <row r="4872" spans="4:4" x14ac:dyDescent="0.25">
      <c r="D4872" s="240"/>
    </row>
    <row r="4873" spans="4:4" x14ac:dyDescent="0.25">
      <c r="D4873" s="240"/>
    </row>
    <row r="4874" spans="4:4" x14ac:dyDescent="0.25">
      <c r="D4874" s="240"/>
    </row>
    <row r="4875" spans="4:4" x14ac:dyDescent="0.25">
      <c r="D4875" s="240"/>
    </row>
    <row r="4876" spans="4:4" x14ac:dyDescent="0.25">
      <c r="D4876" s="240"/>
    </row>
    <row r="4877" spans="4:4" x14ac:dyDescent="0.25">
      <c r="D4877" s="240"/>
    </row>
    <row r="4878" spans="4:4" x14ac:dyDescent="0.25">
      <c r="D4878" s="240"/>
    </row>
    <row r="4879" spans="4:4" x14ac:dyDescent="0.25">
      <c r="D4879" s="240"/>
    </row>
    <row r="4880" spans="4:4" x14ac:dyDescent="0.25">
      <c r="D4880" s="240"/>
    </row>
    <row r="4881" spans="4:4" x14ac:dyDescent="0.25">
      <c r="D4881" s="240"/>
    </row>
    <row r="4882" spans="4:4" x14ac:dyDescent="0.25">
      <c r="D4882" s="240"/>
    </row>
    <row r="4883" spans="4:4" x14ac:dyDescent="0.25">
      <c r="D4883" s="240"/>
    </row>
    <row r="4884" spans="4:4" x14ac:dyDescent="0.25">
      <c r="D4884" s="240"/>
    </row>
    <row r="4885" spans="4:4" x14ac:dyDescent="0.25">
      <c r="D4885" s="240"/>
    </row>
    <row r="4886" spans="4:4" x14ac:dyDescent="0.25">
      <c r="D4886" s="240"/>
    </row>
    <row r="4887" spans="4:4" x14ac:dyDescent="0.25">
      <c r="D4887" s="240"/>
    </row>
    <row r="4888" spans="4:4" x14ac:dyDescent="0.25">
      <c r="D4888" s="240"/>
    </row>
    <row r="4889" spans="4:4" x14ac:dyDescent="0.25">
      <c r="D4889" s="240"/>
    </row>
    <row r="4890" spans="4:4" x14ac:dyDescent="0.25">
      <c r="D4890" s="240"/>
    </row>
    <row r="4891" spans="4:4" x14ac:dyDescent="0.25">
      <c r="D4891" s="240"/>
    </row>
    <row r="4892" spans="4:4" x14ac:dyDescent="0.25">
      <c r="D4892" s="240"/>
    </row>
    <row r="4893" spans="4:4" x14ac:dyDescent="0.25">
      <c r="D4893" s="240"/>
    </row>
    <row r="4894" spans="4:4" x14ac:dyDescent="0.25">
      <c r="D4894" s="240"/>
    </row>
    <row r="4895" spans="4:4" x14ac:dyDescent="0.25">
      <c r="D4895" s="240"/>
    </row>
    <row r="4896" spans="4:4" x14ac:dyDescent="0.25">
      <c r="D4896" s="240"/>
    </row>
    <row r="4897" spans="4:4" x14ac:dyDescent="0.25">
      <c r="D4897" s="240"/>
    </row>
    <row r="4898" spans="4:4" x14ac:dyDescent="0.25">
      <c r="D4898" s="240"/>
    </row>
    <row r="4899" spans="4:4" x14ac:dyDescent="0.25">
      <c r="D4899" s="240"/>
    </row>
    <row r="4900" spans="4:4" x14ac:dyDescent="0.25">
      <c r="D4900" s="240"/>
    </row>
    <row r="4901" spans="4:4" x14ac:dyDescent="0.25">
      <c r="D4901" s="240"/>
    </row>
    <row r="4902" spans="4:4" x14ac:dyDescent="0.25">
      <c r="D4902" s="240"/>
    </row>
    <row r="4903" spans="4:4" x14ac:dyDescent="0.25">
      <c r="D4903" s="240"/>
    </row>
    <row r="4904" spans="4:4" x14ac:dyDescent="0.25">
      <c r="D4904" s="240"/>
    </row>
    <row r="4905" spans="4:4" x14ac:dyDescent="0.25">
      <c r="D4905" s="240"/>
    </row>
    <row r="4906" spans="4:4" x14ac:dyDescent="0.25">
      <c r="D4906" s="240"/>
    </row>
    <row r="4907" spans="4:4" x14ac:dyDescent="0.25">
      <c r="D4907" s="240"/>
    </row>
    <row r="4908" spans="4:4" x14ac:dyDescent="0.25">
      <c r="D4908" s="240"/>
    </row>
    <row r="4909" spans="4:4" x14ac:dyDescent="0.25">
      <c r="D4909" s="240"/>
    </row>
    <row r="4910" spans="4:4" x14ac:dyDescent="0.25">
      <c r="D4910" s="240"/>
    </row>
    <row r="4911" spans="4:4" x14ac:dyDescent="0.25">
      <c r="D4911" s="240"/>
    </row>
    <row r="4912" spans="4:4" x14ac:dyDescent="0.25">
      <c r="D4912" s="240"/>
    </row>
    <row r="4913" spans="4:4" x14ac:dyDescent="0.25">
      <c r="D4913" s="240"/>
    </row>
    <row r="4914" spans="4:4" x14ac:dyDescent="0.25">
      <c r="D4914" s="240"/>
    </row>
    <row r="4915" spans="4:4" x14ac:dyDescent="0.25">
      <c r="D4915" s="240"/>
    </row>
    <row r="4916" spans="4:4" x14ac:dyDescent="0.25">
      <c r="D4916" s="240"/>
    </row>
    <row r="4917" spans="4:4" x14ac:dyDescent="0.25">
      <c r="D4917" s="240"/>
    </row>
    <row r="4918" spans="4:4" x14ac:dyDescent="0.25">
      <c r="D4918" s="240"/>
    </row>
    <row r="4919" spans="4:4" x14ac:dyDescent="0.25">
      <c r="D4919" s="240"/>
    </row>
    <row r="4920" spans="4:4" x14ac:dyDescent="0.25">
      <c r="D4920" s="240"/>
    </row>
    <row r="4921" spans="4:4" x14ac:dyDescent="0.25">
      <c r="D4921" s="240"/>
    </row>
    <row r="4922" spans="4:4" x14ac:dyDescent="0.25">
      <c r="D4922" s="240"/>
    </row>
    <row r="4923" spans="4:4" x14ac:dyDescent="0.25">
      <c r="D4923" s="240"/>
    </row>
    <row r="4924" spans="4:4" x14ac:dyDescent="0.25">
      <c r="D4924" s="240"/>
    </row>
    <row r="4925" spans="4:4" x14ac:dyDescent="0.25">
      <c r="D4925" s="240"/>
    </row>
    <row r="4926" spans="4:4" x14ac:dyDescent="0.25">
      <c r="D4926" s="240"/>
    </row>
    <row r="4927" spans="4:4" x14ac:dyDescent="0.25">
      <c r="D4927" s="240"/>
    </row>
    <row r="4928" spans="4:4" x14ac:dyDescent="0.25">
      <c r="D4928" s="240"/>
    </row>
    <row r="4929" spans="4:4" x14ac:dyDescent="0.25">
      <c r="D4929" s="240"/>
    </row>
    <row r="4930" spans="4:4" x14ac:dyDescent="0.25">
      <c r="D4930" s="240"/>
    </row>
    <row r="4931" spans="4:4" x14ac:dyDescent="0.25">
      <c r="D4931" s="240"/>
    </row>
    <row r="4932" spans="4:4" x14ac:dyDescent="0.25">
      <c r="D4932" s="240"/>
    </row>
    <row r="4933" spans="4:4" x14ac:dyDescent="0.25">
      <c r="D4933" s="240"/>
    </row>
    <row r="4934" spans="4:4" x14ac:dyDescent="0.25">
      <c r="D4934" s="240"/>
    </row>
    <row r="4935" spans="4:4" x14ac:dyDescent="0.25">
      <c r="D4935" s="240"/>
    </row>
    <row r="4936" spans="4:4" x14ac:dyDescent="0.25">
      <c r="D4936" s="240"/>
    </row>
    <row r="4937" spans="4:4" x14ac:dyDescent="0.25">
      <c r="D4937" s="240"/>
    </row>
    <row r="4938" spans="4:4" x14ac:dyDescent="0.25">
      <c r="D4938" s="240"/>
    </row>
    <row r="4939" spans="4:4" x14ac:dyDescent="0.25">
      <c r="D4939" s="240"/>
    </row>
    <row r="4940" spans="4:4" x14ac:dyDescent="0.25">
      <c r="D4940" s="240"/>
    </row>
    <row r="4941" spans="4:4" x14ac:dyDescent="0.25">
      <c r="D4941" s="240"/>
    </row>
    <row r="4942" spans="4:4" x14ac:dyDescent="0.25">
      <c r="D4942" s="240"/>
    </row>
    <row r="4943" spans="4:4" x14ac:dyDescent="0.25">
      <c r="D4943" s="240"/>
    </row>
    <row r="4944" spans="4:4" x14ac:dyDescent="0.25">
      <c r="D4944" s="240"/>
    </row>
    <row r="4945" spans="4:4" x14ac:dyDescent="0.25">
      <c r="D4945" s="240"/>
    </row>
    <row r="4946" spans="4:4" x14ac:dyDescent="0.25">
      <c r="D4946" s="240"/>
    </row>
    <row r="4947" spans="4:4" x14ac:dyDescent="0.25">
      <c r="D4947" s="240"/>
    </row>
    <row r="4948" spans="4:4" x14ac:dyDescent="0.25">
      <c r="D4948" s="240"/>
    </row>
    <row r="4949" spans="4:4" x14ac:dyDescent="0.25">
      <c r="D4949" s="240"/>
    </row>
    <row r="4950" spans="4:4" x14ac:dyDescent="0.25">
      <c r="D4950" s="240"/>
    </row>
    <row r="4951" spans="4:4" x14ac:dyDescent="0.25">
      <c r="D4951" s="240"/>
    </row>
    <row r="4952" spans="4:4" x14ac:dyDescent="0.25">
      <c r="D4952" s="240"/>
    </row>
    <row r="4953" spans="4:4" x14ac:dyDescent="0.25">
      <c r="D4953" s="240"/>
    </row>
    <row r="4954" spans="4:4" x14ac:dyDescent="0.25">
      <c r="D4954" s="240"/>
    </row>
    <row r="4955" spans="4:4" x14ac:dyDescent="0.25">
      <c r="D4955" s="240"/>
    </row>
    <row r="4956" spans="4:4" x14ac:dyDescent="0.25">
      <c r="D4956" s="240"/>
    </row>
    <row r="4957" spans="4:4" x14ac:dyDescent="0.25">
      <c r="D4957" s="240"/>
    </row>
    <row r="4958" spans="4:4" x14ac:dyDescent="0.25">
      <c r="D4958" s="240"/>
    </row>
    <row r="4959" spans="4:4" x14ac:dyDescent="0.25">
      <c r="D4959" s="240"/>
    </row>
    <row r="4960" spans="4:4" x14ac:dyDescent="0.25">
      <c r="D4960" s="240"/>
    </row>
    <row r="4961" spans="4:4" x14ac:dyDescent="0.25">
      <c r="D4961" s="240"/>
    </row>
    <row r="4962" spans="4:4" x14ac:dyDescent="0.25">
      <c r="D4962" s="240"/>
    </row>
    <row r="4963" spans="4:4" x14ac:dyDescent="0.25">
      <c r="D4963" s="240"/>
    </row>
    <row r="4964" spans="4:4" x14ac:dyDescent="0.25">
      <c r="D4964" s="240"/>
    </row>
    <row r="4965" spans="4:4" x14ac:dyDescent="0.25">
      <c r="D4965" s="240"/>
    </row>
    <row r="4966" spans="4:4" x14ac:dyDescent="0.25">
      <c r="D4966" s="240"/>
    </row>
    <row r="4967" spans="4:4" x14ac:dyDescent="0.25">
      <c r="D4967" s="240"/>
    </row>
    <row r="4968" spans="4:4" x14ac:dyDescent="0.25">
      <c r="D4968" s="240"/>
    </row>
    <row r="4969" spans="4:4" x14ac:dyDescent="0.25">
      <c r="D4969" s="240"/>
    </row>
    <row r="4970" spans="4:4" x14ac:dyDescent="0.25">
      <c r="D4970" s="240"/>
    </row>
    <row r="4971" spans="4:4" x14ac:dyDescent="0.25">
      <c r="D4971" s="240"/>
    </row>
    <row r="4972" spans="4:4" x14ac:dyDescent="0.25">
      <c r="D4972" s="240"/>
    </row>
    <row r="4973" spans="4:4" x14ac:dyDescent="0.25">
      <c r="D4973" s="240"/>
    </row>
    <row r="4974" spans="4:4" x14ac:dyDescent="0.25">
      <c r="D4974" s="240"/>
    </row>
    <row r="4975" spans="4:4" x14ac:dyDescent="0.25">
      <c r="D4975" s="240"/>
    </row>
    <row r="4976" spans="4:4" x14ac:dyDescent="0.25">
      <c r="D4976" s="240"/>
    </row>
    <row r="4977" spans="4:4" x14ac:dyDescent="0.25">
      <c r="D4977" s="240"/>
    </row>
    <row r="4978" spans="4:4" x14ac:dyDescent="0.25">
      <c r="D4978" s="240"/>
    </row>
    <row r="4979" spans="4:4" x14ac:dyDescent="0.25">
      <c r="D4979" s="240"/>
    </row>
    <row r="4980" spans="4:4" x14ac:dyDescent="0.25">
      <c r="D4980" s="240"/>
    </row>
    <row r="4981" spans="4:4" x14ac:dyDescent="0.25">
      <c r="D4981" s="240"/>
    </row>
    <row r="4982" spans="4:4" x14ac:dyDescent="0.25">
      <c r="D4982" s="240"/>
    </row>
    <row r="4983" spans="4:4" x14ac:dyDescent="0.25">
      <c r="D4983" s="240"/>
    </row>
    <row r="4984" spans="4:4" x14ac:dyDescent="0.25">
      <c r="D4984" s="240"/>
    </row>
    <row r="4985" spans="4:4" x14ac:dyDescent="0.25">
      <c r="D4985" s="240"/>
    </row>
    <row r="4986" spans="4:4" x14ac:dyDescent="0.25">
      <c r="D4986" s="240"/>
    </row>
    <row r="4987" spans="4:4" x14ac:dyDescent="0.25">
      <c r="D4987" s="240"/>
    </row>
    <row r="4988" spans="4:4" x14ac:dyDescent="0.25">
      <c r="D4988" s="240"/>
    </row>
    <row r="4989" spans="4:4" x14ac:dyDescent="0.25">
      <c r="D4989" s="240"/>
    </row>
    <row r="4990" spans="4:4" x14ac:dyDescent="0.25">
      <c r="D4990" s="240"/>
    </row>
    <row r="4991" spans="4:4" x14ac:dyDescent="0.25">
      <c r="D4991" s="240"/>
    </row>
  </sheetData>
  <sheetProtection algorithmName="SHA-512" hashValue="wh2Zbgl1oj+QGDseMnmXtBa3wcVyx9zCwQhdiNjRIngUmV1hOleNFmWDSGDW9SHJgw3AzXv0lRdVq6h/ZWx1kA==" saltValue="anCLS/57oSx4kXNhuIDfsg==" spinCount="100000" sheet="1" objects="1" scenario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B1:P1252"/>
  <sheetViews>
    <sheetView zoomScale="85" zoomScaleNormal="85" workbookViewId="0">
      <selection activeCell="A23" sqref="A23"/>
    </sheetView>
  </sheetViews>
  <sheetFormatPr defaultColWidth="9.140625" defaultRowHeight="15" x14ac:dyDescent="0.25"/>
  <cols>
    <col min="3" max="3" width="67.85546875" bestFit="1" customWidth="1"/>
    <col min="4" max="4" width="55.140625" customWidth="1"/>
    <col min="5" max="5" width="13.42578125" style="85" customWidth="1"/>
    <col min="6" max="6" width="11.85546875" style="1" hidden="1" customWidth="1"/>
    <col min="7" max="7" width="18.5703125" style="85" hidden="1" customWidth="1"/>
    <col min="8" max="8" width="9.140625" style="1"/>
    <col min="9" max="9" width="20.42578125" style="85" hidden="1" customWidth="1"/>
    <col min="10" max="10" width="17.5703125" customWidth="1"/>
    <col min="11" max="11" width="11.5703125" bestFit="1" customWidth="1"/>
    <col min="12" max="12" width="19.42578125" bestFit="1" customWidth="1"/>
    <col min="13" max="13" width="44.7109375" bestFit="1" customWidth="1"/>
    <col min="14" max="14" width="19.42578125" bestFit="1" customWidth="1"/>
    <col min="15" max="15" width="11.28515625" customWidth="1"/>
    <col min="16" max="16" width="33.140625" customWidth="1"/>
  </cols>
  <sheetData>
    <row r="1" spans="2:15" ht="18.75" x14ac:dyDescent="0.3">
      <c r="B1" s="267"/>
      <c r="C1" s="267" t="s">
        <v>11</v>
      </c>
      <c r="D1" s="268" t="s">
        <v>48</v>
      </c>
      <c r="E1" s="269"/>
      <c r="F1" s="270"/>
      <c r="G1" s="269"/>
      <c r="H1" s="270"/>
    </row>
    <row r="2" spans="2:15" ht="18.75" x14ac:dyDescent="0.3">
      <c r="B2" s="267"/>
      <c r="C2" s="267" t="s">
        <v>12</v>
      </c>
      <c r="D2" s="268" t="s">
        <v>44</v>
      </c>
      <c r="E2" s="269"/>
      <c r="F2" s="270"/>
      <c r="G2" s="271"/>
      <c r="H2" s="270"/>
    </row>
    <row r="3" spans="2:15" ht="18.75" x14ac:dyDescent="0.3">
      <c r="B3" s="267"/>
      <c r="C3" s="267" t="s">
        <v>13</v>
      </c>
      <c r="D3" s="268" t="s">
        <v>37</v>
      </c>
      <c r="E3" s="269"/>
      <c r="F3" s="270"/>
      <c r="G3" s="269"/>
      <c r="H3" s="270"/>
    </row>
    <row r="4" spans="2:15" ht="18.75" x14ac:dyDescent="0.3">
      <c r="B4" s="267"/>
      <c r="C4" s="267" t="s">
        <v>14</v>
      </c>
      <c r="D4" s="268" t="s">
        <v>38</v>
      </c>
      <c r="E4" s="269"/>
      <c r="F4" s="270"/>
      <c r="G4" s="269"/>
      <c r="H4" s="270"/>
    </row>
    <row r="5" spans="2:15" ht="18.75" x14ac:dyDescent="0.3">
      <c r="B5" s="267"/>
      <c r="C5" s="272" t="s">
        <v>87</v>
      </c>
      <c r="D5" s="268" t="s">
        <v>45</v>
      </c>
      <c r="E5" s="269"/>
      <c r="F5" s="270"/>
      <c r="G5" s="269"/>
      <c r="H5" s="270"/>
    </row>
    <row r="6" spans="2:15" ht="18.75" x14ac:dyDescent="0.3">
      <c r="B6" s="267"/>
      <c r="C6" s="267"/>
      <c r="D6" s="267"/>
      <c r="E6" s="269"/>
      <c r="F6" s="270"/>
      <c r="G6" s="269"/>
      <c r="H6" s="270"/>
    </row>
    <row r="7" spans="2:15" ht="18.75" x14ac:dyDescent="0.3">
      <c r="B7" s="267" t="s">
        <v>6</v>
      </c>
      <c r="C7" s="267" t="s">
        <v>85</v>
      </c>
      <c r="D7" s="267" t="s">
        <v>0</v>
      </c>
      <c r="E7" s="269" t="s">
        <v>7</v>
      </c>
      <c r="F7" s="270" t="s">
        <v>77</v>
      </c>
      <c r="G7" s="269" t="s">
        <v>8</v>
      </c>
      <c r="H7" s="270" t="s">
        <v>1</v>
      </c>
      <c r="I7" s="85" t="s">
        <v>9</v>
      </c>
      <c r="J7" s="257" t="s">
        <v>86</v>
      </c>
    </row>
    <row r="8" spans="2:15" ht="24.95" customHeight="1" thickBot="1" x14ac:dyDescent="0.35">
      <c r="B8" s="273">
        <f>IF(C8&lt;&gt;"",1,"")</f>
        <v>1</v>
      </c>
      <c r="C8" s="274" t="s">
        <v>96</v>
      </c>
      <c r="D8" s="275" t="str">
        <f>IFERROR(VLOOKUP(Table2[[#This Row],[ITEM]],Table3[],2,0),"")</f>
        <v>(Minimum 12 per flavour)</v>
      </c>
      <c r="E8" s="276">
        <f>IFERROR(VLOOKUP(Table2[[#This Row],[ITEM]],Table3[],4,0),"")</f>
        <v>2.7</v>
      </c>
      <c r="F8" s="277">
        <v>0.15</v>
      </c>
      <c r="G8" s="276">
        <f>IFERROR(Table2[[#This Row],[Unit Cost]]+Table2[[#This Row],[Unit Cost]]*Table2[[#This Row],[GST]],"")</f>
        <v>3.1050000000000004</v>
      </c>
      <c r="H8" s="278">
        <v>0</v>
      </c>
      <c r="I8" s="108">
        <f>IFERROR(Table2[[#This Row],[Net Selling]]*Table2[[#This Row],[Qty]],"")</f>
        <v>0</v>
      </c>
      <c r="J8" s="85">
        <f>IFERROR(Table2[[#This Row],[Unit Cost]]*Table2[[#This Row],[Qty]],"")</f>
        <v>0</v>
      </c>
    </row>
    <row r="9" spans="2:15" ht="24.95" customHeight="1" thickBot="1" x14ac:dyDescent="0.35">
      <c r="B9" s="273">
        <f>IFERROR(IF(C9&lt;&gt;"",B8+1,""),"")</f>
        <v>2</v>
      </c>
      <c r="C9" s="274" t="s">
        <v>92</v>
      </c>
      <c r="D9" s="275" t="str">
        <f>IFERROR(VLOOKUP(Table2[[#This Row],[ITEM]],Table3[],2,0),"")</f>
        <v>(Minimum 12 per flavour)</v>
      </c>
      <c r="E9" s="276">
        <f>IFERROR(VLOOKUP(Table2[[#This Row],[ITEM]],Table3[],4,0),"")</f>
        <v>2.7</v>
      </c>
      <c r="F9" s="277"/>
      <c r="G9" s="276">
        <f>IFERROR(Table2[[#This Row],[Unit Cost]]+Table2[[#This Row],[Unit Cost]]*Table2[[#This Row],[GST]],"")</f>
        <v>2.7</v>
      </c>
      <c r="H9" s="278">
        <v>0</v>
      </c>
      <c r="I9" s="108">
        <f>IFERROR(Table2[[#This Row],[Net Selling]]*Table2[[#This Row],[Qty]],"")</f>
        <v>0</v>
      </c>
      <c r="J9" s="85">
        <f>IFERROR(Table2[[#This Row],[Unit Cost]]*Table2[[#This Row],[Qty]],"")</f>
        <v>0</v>
      </c>
      <c r="L9" s="258" t="s">
        <v>17</v>
      </c>
      <c r="M9" s="261">
        <f>SUM(J8:J502)</f>
        <v>0</v>
      </c>
    </row>
    <row r="10" spans="2:15" ht="24.95" customHeight="1" thickBot="1" x14ac:dyDescent="0.4">
      <c r="B10" s="273">
        <f t="shared" ref="B10:B73" si="0">IFERROR(IF(C10&lt;&gt;"",B9+1,""),"")</f>
        <v>3</v>
      </c>
      <c r="C10" s="274" t="s">
        <v>129</v>
      </c>
      <c r="D10" s="275" t="str">
        <f>IFERROR(VLOOKUP(Table2[[#This Row],[ITEM]],Table3[],2,0),"")</f>
        <v>(Minimum 15 per flavour)</v>
      </c>
      <c r="E10" s="276">
        <f>IFERROR(VLOOKUP(Table2[[#This Row],[ITEM]],Table3[],4,0),"")</f>
        <v>5.9</v>
      </c>
      <c r="F10" s="277"/>
      <c r="G10" s="276">
        <f>IFERROR(Table2[[#This Row],[Unit Cost]]+Table2[[#This Row],[Unit Cost]]*Table2[[#This Row],[GST]],"")</f>
        <v>5.9</v>
      </c>
      <c r="H10" s="278">
        <v>0</v>
      </c>
      <c r="I10" s="108">
        <f>IFERROR(Table2[[#This Row],[Net Selling]]*Table2[[#This Row],[Qty]],"")</f>
        <v>0</v>
      </c>
      <c r="J10" s="85">
        <f>IFERROR(Table2[[#This Row],[Unit Cost]]*Table2[[#This Row],[Qty]],"")</f>
        <v>0</v>
      </c>
      <c r="L10" s="258" t="s">
        <v>88</v>
      </c>
      <c r="M10" s="260">
        <f>M9*O10</f>
        <v>0</v>
      </c>
      <c r="O10" s="256">
        <v>0.15</v>
      </c>
    </row>
    <row r="11" spans="2:15" ht="24.95" customHeight="1" thickBot="1" x14ac:dyDescent="0.35">
      <c r="B11" s="273" t="str">
        <f t="shared" si="0"/>
        <v/>
      </c>
      <c r="C11" s="274"/>
      <c r="D11" s="275" t="str">
        <f>IFERROR(VLOOKUP(Table2[[#This Row],[ITEM]],Table3[],2,0),"")</f>
        <v/>
      </c>
      <c r="E11" s="276" t="str">
        <f>IFERROR(VLOOKUP(Table2[[#This Row],[ITEM]],Table3[],4,0),"")</f>
        <v/>
      </c>
      <c r="F11" s="277"/>
      <c r="G11" s="276" t="str">
        <f>IFERROR(Table2[[#This Row],[Unit Cost]]+Table2[[#This Row],[Unit Cost]]*Table2[[#This Row],[GST]],"")</f>
        <v/>
      </c>
      <c r="H11" s="278">
        <v>0</v>
      </c>
      <c r="I11" s="108" t="str">
        <f>IFERROR(Table2[[#This Row],[Net Selling]]*Table2[[#This Row],[Qty]],"")</f>
        <v/>
      </c>
      <c r="J11" s="85" t="str">
        <f>IFERROR(Table2[[#This Row],[Unit Cost]]*Table2[[#This Row],[Qty]],"")</f>
        <v/>
      </c>
      <c r="L11" s="258" t="s">
        <v>3</v>
      </c>
      <c r="M11" s="262">
        <v>0</v>
      </c>
    </row>
    <row r="12" spans="2:15" ht="24.95" customHeight="1" thickBot="1" x14ac:dyDescent="0.35">
      <c r="B12" s="273" t="str">
        <f t="shared" si="0"/>
        <v/>
      </c>
      <c r="C12" s="274"/>
      <c r="D12" s="275" t="str">
        <f>IFERROR(VLOOKUP(Table2[[#This Row],[ITEM]],Table3[],2,0),"")</f>
        <v/>
      </c>
      <c r="E12" s="276" t="str">
        <f>IFERROR(VLOOKUP(Table2[[#This Row],[ITEM]],Table3[],4,0),"")</f>
        <v/>
      </c>
      <c r="F12" s="277"/>
      <c r="G12" s="276" t="str">
        <f>IFERROR(Table2[[#This Row],[Unit Cost]]+Table2[[#This Row],[Unit Cost]]*Table2[[#This Row],[GST]],"")</f>
        <v/>
      </c>
      <c r="H12" s="278"/>
      <c r="I12" s="108" t="str">
        <f>IFERROR(Table2[[#This Row],[Net Selling]]*Table2[[#This Row],[Qty]],"")</f>
        <v/>
      </c>
      <c r="J12" s="85" t="str">
        <f>IFERROR(Table2[[#This Row],[Unit Cost]]*Table2[[#This Row],[Qty]],"")</f>
        <v/>
      </c>
      <c r="L12" s="258" t="s">
        <v>72</v>
      </c>
      <c r="M12" s="259">
        <f>(M9+M10)-M11</f>
        <v>0</v>
      </c>
    </row>
    <row r="13" spans="2:15" ht="24.95" customHeight="1" x14ac:dyDescent="0.3">
      <c r="B13" s="273" t="str">
        <f t="shared" si="0"/>
        <v/>
      </c>
      <c r="C13" s="274"/>
      <c r="D13" s="275" t="str">
        <f>IFERROR(VLOOKUP(Table2[[#This Row],[ITEM]],Table3[],2,0),"")</f>
        <v/>
      </c>
      <c r="E13" s="276" t="str">
        <f>IFERROR(VLOOKUP(Table2[[#This Row],[ITEM]],Table3[],4,0),"")</f>
        <v/>
      </c>
      <c r="F13" s="277"/>
      <c r="G13" s="276" t="str">
        <f>IFERROR(Table2[[#This Row],[Unit Cost]]+Table2[[#This Row],[Unit Cost]]*Table2[[#This Row],[GST]],"")</f>
        <v/>
      </c>
      <c r="H13" s="278"/>
      <c r="I13" s="108" t="str">
        <f>IFERROR(Table2[[#This Row],[Net Selling]]*Table2[[#This Row],[Qty]],"")</f>
        <v/>
      </c>
      <c r="J13" s="85" t="str">
        <f>IFERROR(Table2[[#This Row],[Unit Cost]]*Table2[[#This Row],[Qty]],"")</f>
        <v/>
      </c>
    </row>
    <row r="14" spans="2:15" ht="24.95" customHeight="1" x14ac:dyDescent="0.3">
      <c r="B14" s="273" t="str">
        <f t="shared" si="0"/>
        <v/>
      </c>
      <c r="C14" s="274"/>
      <c r="D14" s="275" t="str">
        <f>IFERROR(VLOOKUP(Table2[[#This Row],[ITEM]],Table3[],2,0),"")</f>
        <v/>
      </c>
      <c r="E14" s="276" t="str">
        <f>IFERROR(VLOOKUP(Table2[[#This Row],[ITEM]],Table3[],4,0),"")</f>
        <v/>
      </c>
      <c r="F14" s="277"/>
      <c r="G14" s="276" t="str">
        <f>IFERROR(Table2[[#This Row],[Unit Cost]]+Table2[[#This Row],[Unit Cost]]*Table2[[#This Row],[GST]],"")</f>
        <v/>
      </c>
      <c r="H14" s="278"/>
      <c r="I14" s="108" t="str">
        <f>IFERROR(Table2[[#This Row],[Net Selling]]*Table2[[#This Row],[Qty]],"")</f>
        <v/>
      </c>
      <c r="J14" s="85" t="str">
        <f>IFERROR(Table2[[#This Row],[Unit Cost]]*Table2[[#This Row],[Qty]],"")</f>
        <v/>
      </c>
    </row>
    <row r="15" spans="2:15" ht="24.95" customHeight="1" x14ac:dyDescent="0.4">
      <c r="B15" s="273" t="str">
        <f t="shared" si="0"/>
        <v/>
      </c>
      <c r="C15" s="274"/>
      <c r="D15" s="275" t="str">
        <f>IFERROR(VLOOKUP(Table2[[#This Row],[ITEM]],Table3[],2,0),"")</f>
        <v/>
      </c>
      <c r="E15" s="276" t="str">
        <f>IFERROR(VLOOKUP(Table2[[#This Row],[ITEM]],Table3[],4,0),"")</f>
        <v/>
      </c>
      <c r="F15" s="277"/>
      <c r="G15" s="276" t="str">
        <f>IFERROR(Table2[[#This Row],[Unit Cost]]+Table2[[#This Row],[Unit Cost]]*Table2[[#This Row],[GST]],"")</f>
        <v/>
      </c>
      <c r="H15" s="278"/>
      <c r="I15" s="108" t="str">
        <f>IFERROR(Table2[[#This Row],[Net Selling]]*Table2[[#This Row],[Qty]],"")</f>
        <v/>
      </c>
      <c r="J15" s="85" t="str">
        <f>IFERROR(Table2[[#This Row],[Unit Cost]]*Table2[[#This Row],[Qty]],"")</f>
        <v/>
      </c>
      <c r="L15" s="279" t="s">
        <v>174</v>
      </c>
      <c r="M15" s="280" t="s">
        <v>175</v>
      </c>
    </row>
    <row r="16" spans="2:15" ht="24.95" customHeight="1" x14ac:dyDescent="0.3">
      <c r="B16" s="273" t="str">
        <f t="shared" si="0"/>
        <v/>
      </c>
      <c r="C16" s="274"/>
      <c r="D16" s="275" t="str">
        <f>IFERROR(VLOOKUP(Table2[[#This Row],[ITEM]],Table3[],2,0),"")</f>
        <v/>
      </c>
      <c r="E16" s="276" t="str">
        <f>IFERROR(VLOOKUP(Table2[[#This Row],[ITEM]],Table3[],4,0),"")</f>
        <v/>
      </c>
      <c r="F16" s="277"/>
      <c r="G16" s="276" t="str">
        <f>IFERROR(Table2[[#This Row],[Unit Cost]]+Table2[[#This Row],[Unit Cost]]*Table2[[#This Row],[GST]],"")</f>
        <v/>
      </c>
      <c r="H16" s="278"/>
      <c r="I16" s="108" t="str">
        <f>IFERROR(Table2[[#This Row],[Net Selling]]*Table2[[#This Row],[Qty]],"")</f>
        <v/>
      </c>
      <c r="J16" s="85" t="str">
        <f>IFERROR(Table2[[#This Row],[Unit Cost]]*Table2[[#This Row],[Qty]],"")</f>
        <v/>
      </c>
    </row>
    <row r="17" spans="2:16" ht="24.95" customHeight="1" x14ac:dyDescent="0.3">
      <c r="B17" s="273" t="str">
        <f t="shared" si="0"/>
        <v/>
      </c>
      <c r="C17" s="274"/>
      <c r="D17" s="275" t="str">
        <f>IFERROR(VLOOKUP(Table2[[#This Row],[ITEM]],Table3[],2,0),"")</f>
        <v/>
      </c>
      <c r="E17" s="276" t="str">
        <f>IFERROR(VLOOKUP(Table2[[#This Row],[ITEM]],Table3[],4,0),"")</f>
        <v/>
      </c>
      <c r="F17" s="277"/>
      <c r="G17" s="276" t="str">
        <f>IFERROR(Table2[[#This Row],[Unit Cost]]+Table2[[#This Row],[Unit Cost]]*Table2[[#This Row],[GST]],"")</f>
        <v/>
      </c>
      <c r="H17" s="278"/>
      <c r="I17" s="108" t="str">
        <f>IFERROR(Table2[[#This Row],[Net Selling]]*Table2[[#This Row],[Qty]],"")</f>
        <v/>
      </c>
      <c r="J17" s="85" t="str">
        <f>IFERROR(Table2[[#This Row],[Unit Cost]]*Table2[[#This Row],[Qty]],"")</f>
        <v/>
      </c>
    </row>
    <row r="18" spans="2:16" ht="24.95" customHeight="1" x14ac:dyDescent="0.3">
      <c r="B18" s="273" t="str">
        <f t="shared" si="0"/>
        <v/>
      </c>
      <c r="C18" s="274"/>
      <c r="D18" s="275" t="str">
        <f>IFERROR(VLOOKUP(Table2[[#This Row],[ITEM]],Table3[],2,0),"")</f>
        <v/>
      </c>
      <c r="E18" s="276" t="str">
        <f>IFERROR(VLOOKUP(Table2[[#This Row],[ITEM]],Table3[],4,0),"")</f>
        <v/>
      </c>
      <c r="F18" s="277"/>
      <c r="G18" s="276" t="str">
        <f>IFERROR(Table2[[#This Row],[Unit Cost]]+Table2[[#This Row],[Unit Cost]]*Table2[[#This Row],[GST]],"")</f>
        <v/>
      </c>
      <c r="H18" s="278"/>
      <c r="I18" s="108" t="str">
        <f>IFERROR(Table2[[#This Row],[Net Selling]]*Table2[[#This Row],[Qty]],"")</f>
        <v/>
      </c>
      <c r="J18" s="85" t="str">
        <f>IFERROR(Table2[[#This Row],[Unit Cost]]*Table2[[#This Row],[Qty]],"")</f>
        <v/>
      </c>
    </row>
    <row r="19" spans="2:16" ht="24.95" customHeight="1" x14ac:dyDescent="0.3">
      <c r="B19" s="273" t="str">
        <f t="shared" si="0"/>
        <v/>
      </c>
      <c r="C19" s="274"/>
      <c r="D19" s="275" t="str">
        <f>IFERROR(VLOOKUP(Table2[[#This Row],[ITEM]],Table3[],2,0),"")</f>
        <v/>
      </c>
      <c r="E19" s="276" t="str">
        <f>IFERROR(VLOOKUP(Table2[[#This Row],[ITEM]],Table3[],4,0),"")</f>
        <v/>
      </c>
      <c r="F19" s="277"/>
      <c r="G19" s="276" t="str">
        <f>IFERROR(Table2[[#This Row],[Unit Cost]]+Table2[[#This Row],[Unit Cost]]*Table2[[#This Row],[GST]],"")</f>
        <v/>
      </c>
      <c r="H19" s="278"/>
      <c r="I19" s="108" t="str">
        <f>IFERROR(Table2[[#This Row],[Net Selling]]*Table2[[#This Row],[Qty]],"")</f>
        <v/>
      </c>
      <c r="J19" s="85" t="str">
        <f>IFERROR(Table2[[#This Row],[Unit Cost]]*Table2[[#This Row],[Qty]],"")</f>
        <v/>
      </c>
    </row>
    <row r="20" spans="2:16" ht="24.95" customHeight="1" x14ac:dyDescent="0.3">
      <c r="B20" s="273" t="str">
        <f t="shared" si="0"/>
        <v/>
      </c>
      <c r="C20" s="274"/>
      <c r="D20" s="275" t="str">
        <f>IFERROR(VLOOKUP(Table2[[#This Row],[ITEM]],Table3[],2,0),"")</f>
        <v/>
      </c>
      <c r="E20" s="276" t="str">
        <f>IFERROR(VLOOKUP(Table2[[#This Row],[ITEM]],Table3[],4,0),"")</f>
        <v/>
      </c>
      <c r="F20" s="277"/>
      <c r="G20" s="276" t="str">
        <f>IFERROR(Table2[[#This Row],[Unit Cost]]+Table2[[#This Row],[Unit Cost]]*Table2[[#This Row],[GST]],"")</f>
        <v/>
      </c>
      <c r="H20" s="278"/>
      <c r="I20" s="108" t="str">
        <f>IFERROR(Table2[[#This Row],[Net Selling]]*Table2[[#This Row],[Qty]],"")</f>
        <v/>
      </c>
      <c r="J20" s="85" t="str">
        <f>IFERROR(Table2[[#This Row],[Unit Cost]]*Table2[[#This Row],[Qty]],"")</f>
        <v/>
      </c>
    </row>
    <row r="21" spans="2:16" ht="24.95" customHeight="1" x14ac:dyDescent="0.3">
      <c r="B21" s="273" t="str">
        <f t="shared" si="0"/>
        <v/>
      </c>
      <c r="C21" s="274"/>
      <c r="D21" s="275" t="str">
        <f>IFERROR(VLOOKUP(Table2[[#This Row],[ITEM]],Table3[],2,0),"")</f>
        <v/>
      </c>
      <c r="E21" s="276" t="str">
        <f>IFERROR(VLOOKUP(Table2[[#This Row],[ITEM]],Table3[],4,0),"")</f>
        <v/>
      </c>
      <c r="F21" s="277"/>
      <c r="G21" s="276" t="str">
        <f>IFERROR(Table2[[#This Row],[Unit Cost]]+Table2[[#This Row],[Unit Cost]]*Table2[[#This Row],[GST]],"")</f>
        <v/>
      </c>
      <c r="H21" s="278"/>
      <c r="I21" s="108" t="str">
        <f>IFERROR(Table2[[#This Row],[Net Selling]]*Table2[[#This Row],[Qty]],"")</f>
        <v/>
      </c>
      <c r="J21" s="85" t="str">
        <f>IFERROR(Table2[[#This Row],[Unit Cost]]*Table2[[#This Row],[Qty]],"")</f>
        <v/>
      </c>
    </row>
    <row r="22" spans="2:16" ht="24.95" customHeight="1" x14ac:dyDescent="0.3">
      <c r="B22" s="273" t="str">
        <f t="shared" si="0"/>
        <v/>
      </c>
      <c r="C22" s="274"/>
      <c r="D22" s="275" t="str">
        <f>IFERROR(VLOOKUP(Table2[[#This Row],[ITEM]],Table3[],2,0),"")</f>
        <v/>
      </c>
      <c r="E22" s="276" t="str">
        <f>IFERROR(VLOOKUP(Table2[[#This Row],[ITEM]],Table3[],4,0),"")</f>
        <v/>
      </c>
      <c r="F22" s="277"/>
      <c r="G22" s="276" t="str">
        <f>IFERROR(Table2[[#This Row],[Unit Cost]]+Table2[[#This Row],[Unit Cost]]*Table2[[#This Row],[GST]],"")</f>
        <v/>
      </c>
      <c r="H22" s="278"/>
      <c r="I22" s="108" t="str">
        <f>IFERROR(Table2[[#This Row],[Net Selling]]*Table2[[#This Row],[Qty]],"")</f>
        <v/>
      </c>
      <c r="J22" s="85" t="str">
        <f>IFERROR(Table2[[#This Row],[Unit Cost]]*Table2[[#This Row],[Qty]],"")</f>
        <v/>
      </c>
      <c r="P22" s="243"/>
    </row>
    <row r="23" spans="2:16" ht="24.95" customHeight="1" x14ac:dyDescent="0.3">
      <c r="B23" s="273" t="str">
        <f t="shared" si="0"/>
        <v/>
      </c>
      <c r="C23" s="274"/>
      <c r="D23" s="275" t="str">
        <f>IFERROR(VLOOKUP(Table2[[#This Row],[ITEM]],Table3[],2,0),"")</f>
        <v/>
      </c>
      <c r="E23" s="276" t="str">
        <f>IFERROR(VLOOKUP(Table2[[#This Row],[ITEM]],Table3[],4,0),"")</f>
        <v/>
      </c>
      <c r="F23" s="277"/>
      <c r="G23" s="276" t="str">
        <f>IFERROR(Table2[[#This Row],[Unit Cost]]+Table2[[#This Row],[Unit Cost]]*Table2[[#This Row],[GST]],"")</f>
        <v/>
      </c>
      <c r="H23" s="278"/>
      <c r="I23" s="108" t="str">
        <f>IFERROR(Table2[[#This Row],[Net Selling]]*Table2[[#This Row],[Qty]],"")</f>
        <v/>
      </c>
      <c r="J23" s="85" t="str">
        <f>IFERROR(Table2[[#This Row],[Unit Cost]]*Table2[[#This Row],[Qty]],"")</f>
        <v/>
      </c>
    </row>
    <row r="24" spans="2:16" ht="24.95" customHeight="1" x14ac:dyDescent="0.3">
      <c r="B24" s="273" t="str">
        <f t="shared" si="0"/>
        <v/>
      </c>
      <c r="C24" s="274"/>
      <c r="D24" s="275" t="str">
        <f>IFERROR(VLOOKUP(Table2[[#This Row],[ITEM]],Table3[],2,0),"")</f>
        <v/>
      </c>
      <c r="E24" s="276" t="str">
        <f>IFERROR(VLOOKUP(Table2[[#This Row],[ITEM]],Table3[],4,0),"")</f>
        <v/>
      </c>
      <c r="F24" s="277"/>
      <c r="G24" s="276" t="str">
        <f>IFERROR(Table2[[#This Row],[Unit Cost]]+Table2[[#This Row],[Unit Cost]]*Table2[[#This Row],[GST]],"")</f>
        <v/>
      </c>
      <c r="H24" s="278"/>
      <c r="I24" s="108" t="str">
        <f>IFERROR(Table2[[#This Row],[Net Selling]]*Table2[[#This Row],[Qty]],"")</f>
        <v/>
      </c>
      <c r="J24" s="85" t="str">
        <f>IFERROR(Table2[[#This Row],[Unit Cost]]*Table2[[#This Row],[Qty]],"")</f>
        <v/>
      </c>
      <c r="P24" s="244"/>
    </row>
    <row r="25" spans="2:16" ht="24.95" customHeight="1" x14ac:dyDescent="0.3">
      <c r="B25" s="273" t="str">
        <f t="shared" si="0"/>
        <v/>
      </c>
      <c r="C25" s="274"/>
      <c r="D25" s="275" t="str">
        <f>IFERROR(VLOOKUP(Table2[[#This Row],[ITEM]],Table3[],2,0),"")</f>
        <v/>
      </c>
      <c r="E25" s="276" t="str">
        <f>IFERROR(VLOOKUP(Table2[[#This Row],[ITEM]],Table3[],4,0),"")</f>
        <v/>
      </c>
      <c r="F25" s="277"/>
      <c r="G25" s="276" t="str">
        <f>IFERROR(Table2[[#This Row],[Unit Cost]]+Table2[[#This Row],[Unit Cost]]*Table2[[#This Row],[GST]],"")</f>
        <v/>
      </c>
      <c r="H25" s="278"/>
      <c r="I25" s="108" t="str">
        <f>IFERROR(Table2[[#This Row],[Net Selling]]*Table2[[#This Row],[Qty]],"")</f>
        <v/>
      </c>
      <c r="J25" s="85" t="str">
        <f>IFERROR(Table2[[#This Row],[Unit Cost]]*Table2[[#This Row],[Qty]],"")</f>
        <v/>
      </c>
      <c r="P25" s="243"/>
    </row>
    <row r="26" spans="2:16" ht="24.95" customHeight="1" x14ac:dyDescent="0.3">
      <c r="B26" s="273" t="str">
        <f t="shared" si="0"/>
        <v/>
      </c>
      <c r="C26" s="274"/>
      <c r="D26" s="275" t="str">
        <f>IFERROR(VLOOKUP(Table2[[#This Row],[ITEM]],Table3[],2,0),"")</f>
        <v/>
      </c>
      <c r="E26" s="276" t="str">
        <f>IFERROR(VLOOKUP(Table2[[#This Row],[ITEM]],Table3[],4,0),"")</f>
        <v/>
      </c>
      <c r="F26" s="277"/>
      <c r="G26" s="276" t="str">
        <f>IFERROR(Table2[[#This Row],[Unit Cost]]+Table2[[#This Row],[Unit Cost]]*Table2[[#This Row],[GST]],"")</f>
        <v/>
      </c>
      <c r="H26" s="278"/>
      <c r="I26" s="108" t="str">
        <f>IFERROR(Table2[[#This Row],[Net Selling]]*Table2[[#This Row],[Qty]],"")</f>
        <v/>
      </c>
      <c r="J26" s="85" t="str">
        <f>IFERROR(Table2[[#This Row],[Unit Cost]]*Table2[[#This Row],[Qty]],"")</f>
        <v/>
      </c>
    </row>
    <row r="27" spans="2:16" ht="24.95" customHeight="1" x14ac:dyDescent="0.3">
      <c r="B27" s="273" t="str">
        <f t="shared" si="0"/>
        <v/>
      </c>
      <c r="C27" s="274"/>
      <c r="D27" s="275" t="str">
        <f>IFERROR(VLOOKUP(Table2[[#This Row],[ITEM]],Table3[],2,0),"")</f>
        <v/>
      </c>
      <c r="E27" s="276" t="str">
        <f>IFERROR(VLOOKUP(Table2[[#This Row],[ITEM]],Table3[],4,0),"")</f>
        <v/>
      </c>
      <c r="F27" s="277"/>
      <c r="G27" s="276" t="str">
        <f>IFERROR(Table2[[#This Row],[Unit Cost]]+Table2[[#This Row],[Unit Cost]]*Table2[[#This Row],[GST]],"")</f>
        <v/>
      </c>
      <c r="H27" s="278"/>
      <c r="I27" s="108" t="str">
        <f>IFERROR(Table2[[#This Row],[Net Selling]]*Table2[[#This Row],[Qty]],"")</f>
        <v/>
      </c>
      <c r="J27" s="85" t="str">
        <f>IFERROR(Table2[[#This Row],[Unit Cost]]*Table2[[#This Row],[Qty]],"")</f>
        <v/>
      </c>
    </row>
    <row r="28" spans="2:16" ht="24.95" customHeight="1" x14ac:dyDescent="0.3">
      <c r="B28" s="273" t="str">
        <f t="shared" si="0"/>
        <v/>
      </c>
      <c r="C28" s="274"/>
      <c r="D28" s="275" t="str">
        <f>IFERROR(VLOOKUP(Table2[[#This Row],[ITEM]],Table3[],2,0),"")</f>
        <v/>
      </c>
      <c r="E28" s="276" t="str">
        <f>IFERROR(VLOOKUP(Table2[[#This Row],[ITEM]],Table3[],4,0),"")</f>
        <v/>
      </c>
      <c r="F28" s="277"/>
      <c r="G28" s="276" t="str">
        <f>IFERROR(Table2[[#This Row],[Unit Cost]]+Table2[[#This Row],[Unit Cost]]*Table2[[#This Row],[GST]],"")</f>
        <v/>
      </c>
      <c r="H28" s="278"/>
      <c r="I28" s="108" t="str">
        <f>IFERROR(Table2[[#This Row],[Net Selling]]*Table2[[#This Row],[Qty]],"")</f>
        <v/>
      </c>
      <c r="J28" s="85" t="str">
        <f>IFERROR(Table2[[#This Row],[Unit Cost]]*Table2[[#This Row],[Qty]],"")</f>
        <v/>
      </c>
    </row>
    <row r="29" spans="2:16" ht="24.95" customHeight="1" x14ac:dyDescent="0.3">
      <c r="B29" s="273" t="str">
        <f t="shared" si="0"/>
        <v/>
      </c>
      <c r="C29" s="274"/>
      <c r="D29" s="275" t="str">
        <f>IFERROR(VLOOKUP(Table2[[#This Row],[ITEM]],Table3[],2,0),"")</f>
        <v/>
      </c>
      <c r="E29" s="276" t="str">
        <f>IFERROR(VLOOKUP(Table2[[#This Row],[ITEM]],Table3[],4,0),"")</f>
        <v/>
      </c>
      <c r="F29" s="277"/>
      <c r="G29" s="276" t="str">
        <f>IFERROR(Table2[[#This Row],[Unit Cost]]+Table2[[#This Row],[Unit Cost]]*Table2[[#This Row],[GST]],"")</f>
        <v/>
      </c>
      <c r="H29" s="278"/>
      <c r="I29" s="108" t="str">
        <f>IFERROR(Table2[[#This Row],[Net Selling]]*Table2[[#This Row],[Qty]],"")</f>
        <v/>
      </c>
      <c r="J29" s="85" t="str">
        <f>IFERROR(Table2[[#This Row],[Unit Cost]]*Table2[[#This Row],[Qty]],"")</f>
        <v/>
      </c>
    </row>
    <row r="30" spans="2:16" ht="24.95" customHeight="1" x14ac:dyDescent="0.3">
      <c r="B30" s="273" t="str">
        <f t="shared" si="0"/>
        <v/>
      </c>
      <c r="C30" s="274"/>
      <c r="D30" s="275" t="str">
        <f>IFERROR(VLOOKUP(Table2[[#This Row],[ITEM]],Table3[],2,0),"")</f>
        <v/>
      </c>
      <c r="E30" s="276" t="str">
        <f>IFERROR(VLOOKUP(Table2[[#This Row],[ITEM]],Table3[],4,0),"")</f>
        <v/>
      </c>
      <c r="F30" s="277"/>
      <c r="G30" s="276" t="str">
        <f>IFERROR(Table2[[#This Row],[Unit Cost]]+Table2[[#This Row],[Unit Cost]]*Table2[[#This Row],[GST]],"")</f>
        <v/>
      </c>
      <c r="H30" s="278"/>
      <c r="I30" s="108" t="str">
        <f>IFERROR(Table2[[#This Row],[Net Selling]]*Table2[[#This Row],[Qty]],"")</f>
        <v/>
      </c>
      <c r="J30" s="85" t="str">
        <f>IFERROR(Table2[[#This Row],[Unit Cost]]*Table2[[#This Row],[Qty]],"")</f>
        <v/>
      </c>
    </row>
    <row r="31" spans="2:16" ht="24.95" customHeight="1" x14ac:dyDescent="0.3">
      <c r="B31" s="273" t="str">
        <f t="shared" si="0"/>
        <v/>
      </c>
      <c r="C31" s="274"/>
      <c r="D31" s="275" t="str">
        <f>IFERROR(VLOOKUP(Table2[[#This Row],[ITEM]],Table3[],2,0),"")</f>
        <v/>
      </c>
      <c r="E31" s="276" t="str">
        <f>IFERROR(VLOOKUP(Table2[[#This Row],[ITEM]],Table3[],4,0),"")</f>
        <v/>
      </c>
      <c r="F31" s="277"/>
      <c r="G31" s="276" t="str">
        <f>IFERROR(Table2[[#This Row],[Unit Cost]]+Table2[[#This Row],[Unit Cost]]*Table2[[#This Row],[GST]],"")</f>
        <v/>
      </c>
      <c r="H31" s="278"/>
      <c r="I31" s="108" t="str">
        <f>IFERROR(Table2[[#This Row],[Net Selling]]*Table2[[#This Row],[Qty]],"")</f>
        <v/>
      </c>
      <c r="J31" s="85" t="str">
        <f>IFERROR(Table2[[#This Row],[Unit Cost]]*Table2[[#This Row],[Qty]],"")</f>
        <v/>
      </c>
    </row>
    <row r="32" spans="2:16" ht="24.95" customHeight="1" x14ac:dyDescent="0.3">
      <c r="B32" s="273" t="str">
        <f t="shared" si="0"/>
        <v/>
      </c>
      <c r="C32" s="274"/>
      <c r="D32" s="275" t="str">
        <f>IFERROR(VLOOKUP(Table2[[#This Row],[ITEM]],Table3[],2,0),"")</f>
        <v/>
      </c>
      <c r="E32" s="276" t="str">
        <f>IFERROR(VLOOKUP(Table2[[#This Row],[ITEM]],Table3[],4,0),"")</f>
        <v/>
      </c>
      <c r="F32" s="277"/>
      <c r="G32" s="276" t="str">
        <f>IFERROR(Table2[[#This Row],[Unit Cost]]+Table2[[#This Row],[Unit Cost]]*Table2[[#This Row],[GST]],"")</f>
        <v/>
      </c>
      <c r="H32" s="278"/>
      <c r="I32" s="108" t="str">
        <f>IFERROR(Table2[[#This Row],[Net Selling]]*Table2[[#This Row],[Qty]],"")</f>
        <v/>
      </c>
      <c r="J32" s="85" t="str">
        <f>IFERROR(Table2[[#This Row],[Unit Cost]]*Table2[[#This Row],[Qty]],"")</f>
        <v/>
      </c>
    </row>
    <row r="33" spans="2:10" ht="24.95" customHeight="1" x14ac:dyDescent="0.3">
      <c r="B33" s="273" t="str">
        <f t="shared" si="0"/>
        <v/>
      </c>
      <c r="C33" s="274"/>
      <c r="D33" s="275" t="str">
        <f>IFERROR(VLOOKUP(Table2[[#This Row],[ITEM]],Table3[],2,0),"")</f>
        <v/>
      </c>
      <c r="E33" s="276" t="str">
        <f>IFERROR(VLOOKUP(Table2[[#This Row],[ITEM]],Table3[],4,0),"")</f>
        <v/>
      </c>
      <c r="F33" s="277"/>
      <c r="G33" s="276" t="str">
        <f>IFERROR(Table2[[#This Row],[Unit Cost]]+Table2[[#This Row],[Unit Cost]]*Table2[[#This Row],[GST]],"")</f>
        <v/>
      </c>
      <c r="H33" s="278"/>
      <c r="I33" s="108" t="str">
        <f>IFERROR(Table2[[#This Row],[Net Selling]]*Table2[[#This Row],[Qty]],"")</f>
        <v/>
      </c>
      <c r="J33" s="85" t="str">
        <f>IFERROR(Table2[[#This Row],[Unit Cost]]*Table2[[#This Row],[Qty]],"")</f>
        <v/>
      </c>
    </row>
    <row r="34" spans="2:10" ht="24.95" customHeight="1" x14ac:dyDescent="0.3">
      <c r="B34" s="273" t="str">
        <f t="shared" si="0"/>
        <v/>
      </c>
      <c r="C34" s="274"/>
      <c r="D34" s="275" t="str">
        <f>IFERROR(VLOOKUP(Table2[[#This Row],[ITEM]],Table3[],2,0),"")</f>
        <v/>
      </c>
      <c r="E34" s="276" t="str">
        <f>IFERROR(VLOOKUP(Table2[[#This Row],[ITEM]],Table3[],4,0),"")</f>
        <v/>
      </c>
      <c r="F34" s="277"/>
      <c r="G34" s="276" t="str">
        <f>IFERROR(Table2[[#This Row],[Unit Cost]]+Table2[[#This Row],[Unit Cost]]*Table2[[#This Row],[GST]],"")</f>
        <v/>
      </c>
      <c r="H34" s="278"/>
      <c r="I34" s="108" t="str">
        <f>IFERROR(Table2[[#This Row],[Net Selling]]*Table2[[#This Row],[Qty]],"")</f>
        <v/>
      </c>
      <c r="J34" s="85" t="str">
        <f>IFERROR(Table2[[#This Row],[Unit Cost]]*Table2[[#This Row],[Qty]],"")</f>
        <v/>
      </c>
    </row>
    <row r="35" spans="2:10" ht="24.95" customHeight="1" x14ac:dyDescent="0.3">
      <c r="B35" s="273" t="str">
        <f t="shared" si="0"/>
        <v/>
      </c>
      <c r="C35" s="274"/>
      <c r="D35" s="275" t="str">
        <f>IFERROR(VLOOKUP(Table2[[#This Row],[ITEM]],Table3[],2,0),"")</f>
        <v/>
      </c>
      <c r="E35" s="276" t="str">
        <f>IFERROR(VLOOKUP(Table2[[#This Row],[ITEM]],Table3[],4,0),"")</f>
        <v/>
      </c>
      <c r="F35" s="277"/>
      <c r="G35" s="276" t="str">
        <f>IFERROR(Table2[[#This Row],[Unit Cost]]+Table2[[#This Row],[Unit Cost]]*Table2[[#This Row],[GST]],"")</f>
        <v/>
      </c>
      <c r="H35" s="278"/>
      <c r="I35" s="108" t="str">
        <f>IFERROR(Table2[[#This Row],[Net Selling]]*Table2[[#This Row],[Qty]],"")</f>
        <v/>
      </c>
      <c r="J35" s="85" t="str">
        <f>IFERROR(Table2[[#This Row],[Unit Cost]]*Table2[[#This Row],[Qty]],"")</f>
        <v/>
      </c>
    </row>
    <row r="36" spans="2:10" ht="24.95" customHeight="1" x14ac:dyDescent="0.3">
      <c r="B36" s="273" t="str">
        <f t="shared" si="0"/>
        <v/>
      </c>
      <c r="C36" s="274"/>
      <c r="D36" s="275" t="str">
        <f>IFERROR(VLOOKUP(Table2[[#This Row],[ITEM]],Table3[],2,0),"")</f>
        <v/>
      </c>
      <c r="E36" s="276" t="str">
        <f>IFERROR(VLOOKUP(Table2[[#This Row],[ITEM]],Table3[],4,0),"")</f>
        <v/>
      </c>
      <c r="F36" s="277"/>
      <c r="G36" s="276" t="str">
        <f>IFERROR(Table2[[#This Row],[Unit Cost]]+Table2[[#This Row],[Unit Cost]]*Table2[[#This Row],[GST]],"")</f>
        <v/>
      </c>
      <c r="H36" s="278"/>
      <c r="I36" s="108" t="str">
        <f>IFERROR(Table2[[#This Row],[Net Selling]]*Table2[[#This Row],[Qty]],"")</f>
        <v/>
      </c>
      <c r="J36" s="85" t="str">
        <f>IFERROR(Table2[[#This Row],[Unit Cost]]*Table2[[#This Row],[Qty]],"")</f>
        <v/>
      </c>
    </row>
    <row r="37" spans="2:10" ht="24.95" customHeight="1" x14ac:dyDescent="0.3">
      <c r="B37" s="273" t="str">
        <f t="shared" si="0"/>
        <v/>
      </c>
      <c r="C37" s="274"/>
      <c r="D37" s="275" t="str">
        <f>IFERROR(VLOOKUP(Table2[[#This Row],[ITEM]],Table3[],2,0),"")</f>
        <v/>
      </c>
      <c r="E37" s="276" t="str">
        <f>IFERROR(VLOOKUP(Table2[[#This Row],[ITEM]],Table3[],4,0),"")</f>
        <v/>
      </c>
      <c r="F37" s="277"/>
      <c r="G37" s="276" t="str">
        <f>IFERROR(Table2[[#This Row],[Unit Cost]]+Table2[[#This Row],[Unit Cost]]*Table2[[#This Row],[GST]],"")</f>
        <v/>
      </c>
      <c r="H37" s="278"/>
      <c r="I37" s="108" t="str">
        <f>IFERROR(Table2[[#This Row],[Net Selling]]*Table2[[#This Row],[Qty]],"")</f>
        <v/>
      </c>
      <c r="J37" s="85" t="str">
        <f>IFERROR(Table2[[#This Row],[Unit Cost]]*Table2[[#This Row],[Qty]],"")</f>
        <v/>
      </c>
    </row>
    <row r="38" spans="2:10" ht="24.95" customHeight="1" x14ac:dyDescent="0.3">
      <c r="B38" s="273" t="str">
        <f t="shared" si="0"/>
        <v/>
      </c>
      <c r="C38" s="274"/>
      <c r="D38" s="267" t="str">
        <f>IFERROR(VLOOKUP(Table2[[#This Row],[ITEM]],Table3[],2,0),"")</f>
        <v/>
      </c>
      <c r="E38" s="276" t="str">
        <f>IFERROR(VLOOKUP(Table2[[#This Row],[ITEM]],Table3[],4,0),"")</f>
        <v/>
      </c>
      <c r="F38" s="277"/>
      <c r="G38" s="276" t="str">
        <f>IFERROR(Table2[[#This Row],[Unit Cost]]+Table2[[#This Row],[Unit Cost]]*Table2[[#This Row],[GST]],"")</f>
        <v/>
      </c>
      <c r="H38" s="278"/>
      <c r="I38" s="108" t="str">
        <f>IFERROR(Table2[[#This Row],[Net Selling]]*Table2[[#This Row],[Qty]],"")</f>
        <v/>
      </c>
      <c r="J38" s="85" t="str">
        <f>IFERROR(Table2[[#This Row],[Unit Cost]]*Table2[[#This Row],[Qty]],"")</f>
        <v/>
      </c>
    </row>
    <row r="39" spans="2:10" ht="24.95" customHeight="1" x14ac:dyDescent="0.3">
      <c r="B39" s="273" t="str">
        <f t="shared" si="0"/>
        <v/>
      </c>
      <c r="C39" s="274"/>
      <c r="D39" s="267" t="str">
        <f>IFERROR(VLOOKUP(Table2[[#This Row],[ITEM]],Table3[],2,0),"")</f>
        <v/>
      </c>
      <c r="E39" s="276" t="str">
        <f>IFERROR(VLOOKUP(Table2[[#This Row],[ITEM]],Table3[],4,0),"")</f>
        <v/>
      </c>
      <c r="F39" s="277"/>
      <c r="G39" s="276" t="str">
        <f>IFERROR(Table2[[#This Row],[Unit Cost]]+Table2[[#This Row],[Unit Cost]]*Table2[[#This Row],[GST]],"")</f>
        <v/>
      </c>
      <c r="H39" s="278"/>
      <c r="I39" s="108" t="str">
        <f>IFERROR(Table2[[#This Row],[Net Selling]]*Table2[[#This Row],[Qty]],"")</f>
        <v/>
      </c>
      <c r="J39" s="85" t="str">
        <f>IFERROR(Table2[[#This Row],[Unit Cost]]*Table2[[#This Row],[Qty]],"")</f>
        <v/>
      </c>
    </row>
    <row r="40" spans="2:10" ht="24.95" customHeight="1" x14ac:dyDescent="0.3">
      <c r="B40" s="273" t="str">
        <f t="shared" si="0"/>
        <v/>
      </c>
      <c r="C40" s="274"/>
      <c r="D40" s="267" t="str">
        <f>IFERROR(VLOOKUP(Table2[[#This Row],[ITEM]],Table3[],2,0),"")</f>
        <v/>
      </c>
      <c r="E40" s="276" t="str">
        <f>IFERROR(VLOOKUP(Table2[[#This Row],[ITEM]],Table3[],4,0),"")</f>
        <v/>
      </c>
      <c r="F40" s="277"/>
      <c r="G40" s="276" t="str">
        <f>IFERROR(Table2[[#This Row],[Unit Cost]]+Table2[[#This Row],[Unit Cost]]*Table2[[#This Row],[GST]],"")</f>
        <v/>
      </c>
      <c r="H40" s="278"/>
      <c r="I40" s="108" t="str">
        <f>IFERROR(Table2[[#This Row],[Net Selling]]*Table2[[#This Row],[Qty]],"")</f>
        <v/>
      </c>
      <c r="J40" s="85" t="str">
        <f>IFERROR(Table2[[#This Row],[Unit Cost]]*Table2[[#This Row],[Qty]],"")</f>
        <v/>
      </c>
    </row>
    <row r="41" spans="2:10" ht="24.95" customHeight="1" x14ac:dyDescent="0.3">
      <c r="B41" s="273" t="str">
        <f t="shared" si="0"/>
        <v/>
      </c>
      <c r="C41" s="274"/>
      <c r="D41" s="267" t="str">
        <f>IFERROR(VLOOKUP(Table2[[#This Row],[ITEM]],Table3[],2,0),"")</f>
        <v/>
      </c>
      <c r="E41" s="276" t="str">
        <f>IFERROR(VLOOKUP(Table2[[#This Row],[ITEM]],Table3[],4,0),"")</f>
        <v/>
      </c>
      <c r="F41" s="277"/>
      <c r="G41" s="276" t="str">
        <f>IFERROR(Table2[[#This Row],[Unit Cost]]+Table2[[#This Row],[Unit Cost]]*Table2[[#This Row],[GST]],"")</f>
        <v/>
      </c>
      <c r="H41" s="278"/>
      <c r="I41" s="108" t="str">
        <f>IFERROR(Table2[[#This Row],[Net Selling]]*Table2[[#This Row],[Qty]],"")</f>
        <v/>
      </c>
      <c r="J41" s="93" t="str">
        <f>IFERROR(Table2[[#This Row],[Unit Cost]]*Table2[[#This Row],[Qty]],"")</f>
        <v/>
      </c>
    </row>
    <row r="42" spans="2:10" ht="24.95" customHeight="1" x14ac:dyDescent="0.3">
      <c r="B42" s="273" t="str">
        <f t="shared" si="0"/>
        <v/>
      </c>
      <c r="C42" s="274"/>
      <c r="D42" s="267" t="str">
        <f>IFERROR(VLOOKUP(Table2[[#This Row],[ITEM]],Table3[],2,0),"")</f>
        <v/>
      </c>
      <c r="E42" s="276" t="str">
        <f>IFERROR(VLOOKUP(Table2[[#This Row],[ITEM]],Table3[],4,0),"")</f>
        <v/>
      </c>
      <c r="F42" s="277"/>
      <c r="G42" s="276" t="str">
        <f>IFERROR(Table2[[#This Row],[Unit Cost]]+Table2[[#This Row],[Unit Cost]]*Table2[[#This Row],[GST]],"")</f>
        <v/>
      </c>
      <c r="H42" s="278"/>
      <c r="I42" s="108" t="str">
        <f>IFERROR(Table2[[#This Row],[Net Selling]]*Table2[[#This Row],[Qty]],"")</f>
        <v/>
      </c>
      <c r="J42" s="85" t="str">
        <f>IFERROR(Table2[[#This Row],[Unit Cost]]*Table2[[#This Row],[Qty]],"")</f>
        <v/>
      </c>
    </row>
    <row r="43" spans="2:10" ht="24.95" customHeight="1" x14ac:dyDescent="0.3">
      <c r="B43" s="273" t="str">
        <f t="shared" si="0"/>
        <v/>
      </c>
      <c r="C43" s="274"/>
      <c r="D43" s="267" t="str">
        <f>IFERROR(VLOOKUP(Table2[[#This Row],[ITEM]],Table3[],2,0),"")</f>
        <v/>
      </c>
      <c r="E43" s="276" t="str">
        <f>IFERROR(VLOOKUP(Table2[[#This Row],[ITEM]],Table3[],4,0),"")</f>
        <v/>
      </c>
      <c r="F43" s="277"/>
      <c r="G43" s="276" t="str">
        <f>IFERROR(Table2[[#This Row],[Unit Cost]]+Table2[[#This Row],[Unit Cost]]*Table2[[#This Row],[GST]],"")</f>
        <v/>
      </c>
      <c r="H43" s="278"/>
      <c r="I43" s="108" t="str">
        <f>IFERROR(Table2[[#This Row],[Net Selling]]*Table2[[#This Row],[Qty]],"")</f>
        <v/>
      </c>
      <c r="J43" s="85" t="str">
        <f>IFERROR(Table2[[#This Row],[Unit Cost]]*Table2[[#This Row],[Qty]],"")</f>
        <v/>
      </c>
    </row>
    <row r="44" spans="2:10" ht="24.95" customHeight="1" x14ac:dyDescent="0.3">
      <c r="B44" s="273" t="str">
        <f t="shared" si="0"/>
        <v/>
      </c>
      <c r="C44" s="274"/>
      <c r="D44" s="267" t="str">
        <f>IFERROR(VLOOKUP(Table2[[#This Row],[ITEM]],Table3[],2,0),"")</f>
        <v/>
      </c>
      <c r="E44" s="276" t="str">
        <f>IFERROR(VLOOKUP(Table2[[#This Row],[ITEM]],Table3[],4,0),"")</f>
        <v/>
      </c>
      <c r="F44" s="277"/>
      <c r="G44" s="276" t="str">
        <f>IFERROR(Table2[[#This Row],[Unit Cost]]+Table2[[#This Row],[Unit Cost]]*Table2[[#This Row],[GST]],"")</f>
        <v/>
      </c>
      <c r="H44" s="278"/>
      <c r="I44" s="108" t="str">
        <f>IFERROR(Table2[[#This Row],[Net Selling]]*Table2[[#This Row],[Qty]],"")</f>
        <v/>
      </c>
      <c r="J44" s="85" t="str">
        <f>IFERROR(Table2[[#This Row],[Unit Cost]]*Table2[[#This Row],[Qty]],"")</f>
        <v/>
      </c>
    </row>
    <row r="45" spans="2:10" ht="24.95" customHeight="1" x14ac:dyDescent="0.3">
      <c r="B45" s="273" t="str">
        <f t="shared" si="0"/>
        <v/>
      </c>
      <c r="C45" s="274"/>
      <c r="D45" s="267" t="str">
        <f>IFERROR(VLOOKUP(Table2[[#This Row],[ITEM]],Table3[],2,0),"")</f>
        <v/>
      </c>
      <c r="E45" s="276" t="str">
        <f>IFERROR(VLOOKUP(Table2[[#This Row],[ITEM]],Table3[],4,0),"")</f>
        <v/>
      </c>
      <c r="F45" s="277"/>
      <c r="G45" s="276" t="str">
        <f>IFERROR(Table2[[#This Row],[Unit Cost]]+Table2[[#This Row],[Unit Cost]]*Table2[[#This Row],[GST]],"")</f>
        <v/>
      </c>
      <c r="H45" s="278"/>
      <c r="I45" s="108" t="str">
        <f>IFERROR(Table2[[#This Row],[Net Selling]]*Table2[[#This Row],[Qty]],"")</f>
        <v/>
      </c>
      <c r="J45" s="85" t="str">
        <f>IFERROR(Table2[[#This Row],[Unit Cost]]*Table2[[#This Row],[Qty]],"")</f>
        <v/>
      </c>
    </row>
    <row r="46" spans="2:10" ht="24.95" customHeight="1" x14ac:dyDescent="0.3">
      <c r="B46" s="273" t="str">
        <f t="shared" si="0"/>
        <v/>
      </c>
      <c r="C46" s="274"/>
      <c r="D46" s="267" t="str">
        <f>IFERROR(VLOOKUP(Table2[[#This Row],[ITEM]],Table3[],2,0),"")</f>
        <v/>
      </c>
      <c r="E46" s="276" t="str">
        <f>IFERROR(VLOOKUP(Table2[[#This Row],[ITEM]],Table3[],4,0),"")</f>
        <v/>
      </c>
      <c r="F46" s="277"/>
      <c r="G46" s="276" t="str">
        <f>IFERROR(Table2[[#This Row],[Unit Cost]]+Table2[[#This Row],[Unit Cost]]*Table2[[#This Row],[GST]],"")</f>
        <v/>
      </c>
      <c r="H46" s="278"/>
      <c r="I46" s="108" t="str">
        <f>IFERROR(Table2[[#This Row],[Net Selling]]*Table2[[#This Row],[Qty]],"")</f>
        <v/>
      </c>
      <c r="J46" s="85" t="str">
        <f>IFERROR(Table2[[#This Row],[Unit Cost]]*Table2[[#This Row],[Qty]],"")</f>
        <v/>
      </c>
    </row>
    <row r="47" spans="2:10" ht="24.95" customHeight="1" x14ac:dyDescent="0.3">
      <c r="B47" s="273" t="str">
        <f t="shared" si="0"/>
        <v/>
      </c>
      <c r="C47" s="274"/>
      <c r="D47" s="267" t="str">
        <f>IFERROR(VLOOKUP(Table2[[#This Row],[ITEM]],Table3[],2,0),"")</f>
        <v/>
      </c>
      <c r="E47" s="276" t="str">
        <f>IFERROR(VLOOKUP(Table2[[#This Row],[ITEM]],Table3[],4,0),"")</f>
        <v/>
      </c>
      <c r="F47" s="277"/>
      <c r="G47" s="276" t="str">
        <f>IFERROR(Table2[[#This Row],[Unit Cost]]+Table2[[#This Row],[Unit Cost]]*Table2[[#This Row],[GST]],"")</f>
        <v/>
      </c>
      <c r="H47" s="278"/>
      <c r="I47" s="108" t="str">
        <f>IFERROR(Table2[[#This Row],[Net Selling]]*Table2[[#This Row],[Qty]],"")</f>
        <v/>
      </c>
      <c r="J47" s="85" t="str">
        <f>IFERROR(Table2[[#This Row],[Unit Cost]]*Table2[[#This Row],[Qty]],"")</f>
        <v/>
      </c>
    </row>
    <row r="48" spans="2:10" ht="24.95" customHeight="1" x14ac:dyDescent="0.3">
      <c r="B48" s="273" t="str">
        <f t="shared" si="0"/>
        <v/>
      </c>
      <c r="C48" s="274"/>
      <c r="D48" s="267" t="str">
        <f>IFERROR(VLOOKUP(Table2[[#This Row],[ITEM]],Table3[],2,0),"")</f>
        <v/>
      </c>
      <c r="E48" s="276" t="str">
        <f>IFERROR(VLOOKUP(Table2[[#This Row],[ITEM]],Table3[],4,0),"")</f>
        <v/>
      </c>
      <c r="F48" s="277"/>
      <c r="G48" s="276" t="str">
        <f>IFERROR(Table2[[#This Row],[Unit Cost]]+Table2[[#This Row],[Unit Cost]]*Table2[[#This Row],[GST]],"")</f>
        <v/>
      </c>
      <c r="H48" s="278"/>
      <c r="I48" s="108" t="str">
        <f>IFERROR(Table2[[#This Row],[Net Selling]]*Table2[[#This Row],[Qty]],"")</f>
        <v/>
      </c>
      <c r="J48" s="85" t="str">
        <f>IFERROR(Table2[[#This Row],[Unit Cost]]*Table2[[#This Row],[Qty]],"")</f>
        <v/>
      </c>
    </row>
    <row r="49" spans="2:10" ht="24.95" customHeight="1" x14ac:dyDescent="0.3">
      <c r="B49" s="273" t="str">
        <f t="shared" si="0"/>
        <v/>
      </c>
      <c r="C49" s="274"/>
      <c r="D49" s="267" t="str">
        <f>IFERROR(VLOOKUP(Table2[[#This Row],[ITEM]],Table3[],2,0),"")</f>
        <v/>
      </c>
      <c r="E49" s="276" t="str">
        <f>IFERROR(VLOOKUP(Table2[[#This Row],[ITEM]],Table3[],4,0),"")</f>
        <v/>
      </c>
      <c r="F49" s="277"/>
      <c r="G49" s="276" t="str">
        <f>IFERROR(Table2[[#This Row],[Unit Cost]]+Table2[[#This Row],[Unit Cost]]*Table2[[#This Row],[GST]],"")</f>
        <v/>
      </c>
      <c r="H49" s="278"/>
      <c r="I49" s="108" t="str">
        <f>IFERROR(Table2[[#This Row],[Net Selling]]*Table2[[#This Row],[Qty]],"")</f>
        <v/>
      </c>
      <c r="J49" s="85" t="str">
        <f>IFERROR(Table2[[#This Row],[Unit Cost]]*Table2[[#This Row],[Qty]],"")</f>
        <v/>
      </c>
    </row>
    <row r="50" spans="2:10" ht="24.95" customHeight="1" x14ac:dyDescent="0.3">
      <c r="B50" s="273" t="str">
        <f t="shared" si="0"/>
        <v/>
      </c>
      <c r="C50" s="274"/>
      <c r="D50" s="267" t="str">
        <f>IFERROR(VLOOKUP(Table2[[#This Row],[ITEM]],Table3[],2,0),"")</f>
        <v/>
      </c>
      <c r="E50" s="276" t="str">
        <f>IFERROR(VLOOKUP(Table2[[#This Row],[ITEM]],Table3[],4,0),"")</f>
        <v/>
      </c>
      <c r="F50" s="277"/>
      <c r="G50" s="276" t="str">
        <f>IFERROR(Table2[[#This Row],[Unit Cost]]+Table2[[#This Row],[Unit Cost]]*Table2[[#This Row],[GST]],"")</f>
        <v/>
      </c>
      <c r="H50" s="278"/>
      <c r="I50" s="108" t="str">
        <f>IFERROR(Table2[[#This Row],[Net Selling]]*Table2[[#This Row],[Qty]],"")</f>
        <v/>
      </c>
      <c r="J50" s="85" t="str">
        <f>IFERROR(Table2[[#This Row],[Unit Cost]]*Table2[[#This Row],[Qty]],"")</f>
        <v/>
      </c>
    </row>
    <row r="51" spans="2:10" ht="24.95" customHeight="1" x14ac:dyDescent="0.3">
      <c r="B51" s="273" t="str">
        <f t="shared" si="0"/>
        <v/>
      </c>
      <c r="C51" s="274"/>
      <c r="D51" s="267" t="str">
        <f>IFERROR(VLOOKUP(Table2[[#This Row],[ITEM]],Table3[],2,0),"")</f>
        <v/>
      </c>
      <c r="E51" s="276" t="str">
        <f>IFERROR(VLOOKUP(Table2[[#This Row],[ITEM]],Table3[],4,0),"")</f>
        <v/>
      </c>
      <c r="F51" s="277"/>
      <c r="G51" s="276" t="str">
        <f>IFERROR(Table2[[#This Row],[Unit Cost]]+Table2[[#This Row],[Unit Cost]]*Table2[[#This Row],[GST]],"")</f>
        <v/>
      </c>
      <c r="H51" s="278"/>
      <c r="I51" s="108" t="str">
        <f>IFERROR(Table2[[#This Row],[Net Selling]]*Table2[[#This Row],[Qty]],"")</f>
        <v/>
      </c>
      <c r="J51" s="85" t="str">
        <f>IFERROR(Table2[[#This Row],[Unit Cost]]*Table2[[#This Row],[Qty]],"")</f>
        <v/>
      </c>
    </row>
    <row r="52" spans="2:10" ht="24.95" customHeight="1" x14ac:dyDescent="0.3">
      <c r="B52" s="273" t="str">
        <f t="shared" si="0"/>
        <v/>
      </c>
      <c r="C52" s="274"/>
      <c r="D52" s="267" t="str">
        <f>IFERROR(VLOOKUP(Table2[[#This Row],[ITEM]],Table3[],2,0),"")</f>
        <v/>
      </c>
      <c r="E52" s="276" t="str">
        <f>IFERROR(VLOOKUP(Table2[[#This Row],[ITEM]],Table3[],4,0),"")</f>
        <v/>
      </c>
      <c r="F52" s="277"/>
      <c r="G52" s="276" t="str">
        <f>IFERROR(Table2[[#This Row],[Unit Cost]]+Table2[[#This Row],[Unit Cost]]*Table2[[#This Row],[GST]],"")</f>
        <v/>
      </c>
      <c r="H52" s="278"/>
      <c r="I52" s="108" t="str">
        <f>IFERROR(Table2[[#This Row],[Net Selling]]*Table2[[#This Row],[Qty]],"")</f>
        <v/>
      </c>
      <c r="J52" s="85" t="str">
        <f>IFERROR(Table2[[#This Row],[Unit Cost]]*Table2[[#This Row],[Qty]],"")</f>
        <v/>
      </c>
    </row>
    <row r="53" spans="2:10" ht="24.95" customHeight="1" x14ac:dyDescent="0.3">
      <c r="B53" s="273" t="str">
        <f t="shared" si="0"/>
        <v/>
      </c>
      <c r="C53" s="274"/>
      <c r="D53" s="267" t="str">
        <f>IFERROR(VLOOKUP(Table2[[#This Row],[ITEM]],Table3[],2,0),"")</f>
        <v/>
      </c>
      <c r="E53" s="276" t="str">
        <f>IFERROR(VLOOKUP(Table2[[#This Row],[ITEM]],Table3[],4,0),"")</f>
        <v/>
      </c>
      <c r="F53" s="277"/>
      <c r="G53" s="276" t="str">
        <f>IFERROR(Table2[[#This Row],[Unit Cost]]+Table2[[#This Row],[Unit Cost]]*Table2[[#This Row],[GST]],"")</f>
        <v/>
      </c>
      <c r="H53" s="278"/>
      <c r="I53" s="108" t="str">
        <f>IFERROR(Table2[[#This Row],[Net Selling]]*Table2[[#This Row],[Qty]],"")</f>
        <v/>
      </c>
      <c r="J53" s="85" t="str">
        <f>IFERROR(Table2[[#This Row],[Unit Cost]]*Table2[[#This Row],[Qty]],"")</f>
        <v/>
      </c>
    </row>
    <row r="54" spans="2:10" ht="24.95" customHeight="1" x14ac:dyDescent="0.3">
      <c r="B54" s="273" t="str">
        <f t="shared" si="0"/>
        <v/>
      </c>
      <c r="C54" s="274"/>
      <c r="D54" s="267" t="str">
        <f>IFERROR(VLOOKUP(Table2[[#This Row],[ITEM]],Table3[],2,0),"")</f>
        <v/>
      </c>
      <c r="E54" s="276" t="str">
        <f>IFERROR(VLOOKUP(Table2[[#This Row],[ITEM]],Table3[],4,0),"")</f>
        <v/>
      </c>
      <c r="F54" s="277"/>
      <c r="G54" s="276" t="str">
        <f>IFERROR(Table2[[#This Row],[Unit Cost]]+Table2[[#This Row],[Unit Cost]]*Table2[[#This Row],[GST]],"")</f>
        <v/>
      </c>
      <c r="H54" s="278"/>
      <c r="I54" s="108" t="str">
        <f>IFERROR(Table2[[#This Row],[Net Selling]]*Table2[[#This Row],[Qty]],"")</f>
        <v/>
      </c>
      <c r="J54" s="85" t="str">
        <f>IFERROR(Table2[[#This Row],[Unit Cost]]*Table2[[#This Row],[Qty]],"")</f>
        <v/>
      </c>
    </row>
    <row r="55" spans="2:10" ht="24.95" customHeight="1" x14ac:dyDescent="0.3">
      <c r="B55" s="273" t="str">
        <f t="shared" si="0"/>
        <v/>
      </c>
      <c r="C55" s="274"/>
      <c r="D55" s="267" t="str">
        <f>IFERROR(VLOOKUP(Table2[[#This Row],[ITEM]],Table3[],2,0),"")</f>
        <v/>
      </c>
      <c r="E55" s="276" t="str">
        <f>IFERROR(VLOOKUP(Table2[[#This Row],[ITEM]],Table3[],4,0),"")</f>
        <v/>
      </c>
      <c r="F55" s="277"/>
      <c r="G55" s="276" t="str">
        <f>IFERROR(Table2[[#This Row],[Unit Cost]]+Table2[[#This Row],[Unit Cost]]*Table2[[#This Row],[GST]],"")</f>
        <v/>
      </c>
      <c r="H55" s="278"/>
      <c r="I55" s="108" t="str">
        <f>IFERROR(Table2[[#This Row],[Net Selling]]*Table2[[#This Row],[Qty]],"")</f>
        <v/>
      </c>
      <c r="J55" s="85" t="str">
        <f>IFERROR(Table2[[#This Row],[Unit Cost]]*Table2[[#This Row],[Qty]],"")</f>
        <v/>
      </c>
    </row>
    <row r="56" spans="2:10" ht="24.95" customHeight="1" x14ac:dyDescent="0.3">
      <c r="B56" s="273" t="str">
        <f t="shared" si="0"/>
        <v/>
      </c>
      <c r="C56" s="274"/>
      <c r="D56" s="267" t="str">
        <f>IFERROR(VLOOKUP(Table2[[#This Row],[ITEM]],Table3[],2,0),"")</f>
        <v/>
      </c>
      <c r="E56" s="276" t="str">
        <f>IFERROR(VLOOKUP(Table2[[#This Row],[ITEM]],Table3[],4,0),"")</f>
        <v/>
      </c>
      <c r="F56" s="277"/>
      <c r="G56" s="276" t="str">
        <f>IFERROR(Table2[[#This Row],[Unit Cost]]+Table2[[#This Row],[Unit Cost]]*Table2[[#This Row],[GST]],"")</f>
        <v/>
      </c>
      <c r="H56" s="278"/>
      <c r="I56" s="108" t="str">
        <f>IFERROR(Table2[[#This Row],[Net Selling]]*Table2[[#This Row],[Qty]],"")</f>
        <v/>
      </c>
      <c r="J56" s="85" t="str">
        <f>IFERROR(Table2[[#This Row],[Unit Cost]]*Table2[[#This Row],[Qty]],"")</f>
        <v/>
      </c>
    </row>
    <row r="57" spans="2:10" ht="24.95" customHeight="1" x14ac:dyDescent="0.3">
      <c r="B57" s="273" t="str">
        <f t="shared" si="0"/>
        <v/>
      </c>
      <c r="C57" s="274"/>
      <c r="D57" s="267" t="str">
        <f>IFERROR(VLOOKUP(Table2[[#This Row],[ITEM]],Table3[],2,0),"")</f>
        <v/>
      </c>
      <c r="E57" s="276" t="str">
        <f>IFERROR(VLOOKUP(Table2[[#This Row],[ITEM]],Table3[],4,0),"")</f>
        <v/>
      </c>
      <c r="F57" s="277"/>
      <c r="G57" s="276" t="str">
        <f>IFERROR(Table2[[#This Row],[Unit Cost]]+Table2[[#This Row],[Unit Cost]]*Table2[[#This Row],[GST]],"")</f>
        <v/>
      </c>
      <c r="H57" s="278"/>
      <c r="I57" s="108" t="str">
        <f>IFERROR(Table2[[#This Row],[Net Selling]]*Table2[[#This Row],[Qty]],"")</f>
        <v/>
      </c>
      <c r="J57" s="85" t="str">
        <f>IFERROR(Table2[[#This Row],[Unit Cost]]*Table2[[#This Row],[Qty]],"")</f>
        <v/>
      </c>
    </row>
    <row r="58" spans="2:10" ht="24.95" customHeight="1" x14ac:dyDescent="0.3">
      <c r="B58" s="273" t="str">
        <f t="shared" si="0"/>
        <v/>
      </c>
      <c r="C58" s="274"/>
      <c r="D58" s="267" t="str">
        <f>IFERROR(VLOOKUP(Table2[[#This Row],[ITEM]],Table3[],2,0),"")</f>
        <v/>
      </c>
      <c r="E58" s="276" t="str">
        <f>IFERROR(VLOOKUP(Table2[[#This Row],[ITEM]],Table3[],4,0),"")</f>
        <v/>
      </c>
      <c r="F58" s="277"/>
      <c r="G58" s="276" t="str">
        <f>IFERROR(Table2[[#This Row],[Unit Cost]]+Table2[[#This Row],[Unit Cost]]*Table2[[#This Row],[GST]],"")</f>
        <v/>
      </c>
      <c r="H58" s="278"/>
      <c r="I58" s="108" t="str">
        <f>IFERROR(Table2[[#This Row],[Net Selling]]*Table2[[#This Row],[Qty]],"")</f>
        <v/>
      </c>
      <c r="J58" s="85" t="str">
        <f>IFERROR(Table2[[#This Row],[Unit Cost]]*Table2[[#This Row],[Qty]],"")</f>
        <v/>
      </c>
    </row>
    <row r="59" spans="2:10" ht="24.95" customHeight="1" x14ac:dyDescent="0.3">
      <c r="B59" s="273" t="str">
        <f t="shared" si="0"/>
        <v/>
      </c>
      <c r="C59" s="274"/>
      <c r="D59" s="267" t="str">
        <f>IFERROR(VLOOKUP(Table2[[#This Row],[ITEM]],Table3[],2,0),"")</f>
        <v/>
      </c>
      <c r="E59" s="276" t="str">
        <f>IFERROR(VLOOKUP(Table2[[#This Row],[ITEM]],Table3[],4,0),"")</f>
        <v/>
      </c>
      <c r="F59" s="277"/>
      <c r="G59" s="276" t="str">
        <f>IFERROR(Table2[[#This Row],[Unit Cost]]+Table2[[#This Row],[Unit Cost]]*Table2[[#This Row],[GST]],"")</f>
        <v/>
      </c>
      <c r="H59" s="278"/>
      <c r="I59" s="108" t="str">
        <f>IFERROR(Table2[[#This Row],[Net Selling]]*Table2[[#This Row],[Qty]],"")</f>
        <v/>
      </c>
      <c r="J59" s="85" t="str">
        <f>IFERROR(Table2[[#This Row],[Unit Cost]]*Table2[[#This Row],[Qty]],"")</f>
        <v/>
      </c>
    </row>
    <row r="60" spans="2:10" ht="24.95" customHeight="1" x14ac:dyDescent="0.3">
      <c r="B60" s="273" t="str">
        <f t="shared" si="0"/>
        <v/>
      </c>
      <c r="C60" s="274"/>
      <c r="D60" s="267" t="str">
        <f>IFERROR(VLOOKUP(Table2[[#This Row],[ITEM]],Table3[],2,0),"")</f>
        <v/>
      </c>
      <c r="E60" s="276" t="str">
        <f>IFERROR(VLOOKUP(Table2[[#This Row],[ITEM]],Table3[],4,0),"")</f>
        <v/>
      </c>
      <c r="F60" s="277"/>
      <c r="G60" s="276" t="str">
        <f>IFERROR(Table2[[#This Row],[Unit Cost]]+Table2[[#This Row],[Unit Cost]]*Table2[[#This Row],[GST]],"")</f>
        <v/>
      </c>
      <c r="H60" s="278"/>
      <c r="I60" s="108" t="str">
        <f>IFERROR(Table2[[#This Row],[Net Selling]]*Table2[[#This Row],[Qty]],"")</f>
        <v/>
      </c>
      <c r="J60" s="85" t="str">
        <f>IFERROR(Table2[[#This Row],[Unit Cost]]*Table2[[#This Row],[Qty]],"")</f>
        <v/>
      </c>
    </row>
    <row r="61" spans="2:10" ht="24.95" customHeight="1" x14ac:dyDescent="0.3">
      <c r="B61" s="273" t="str">
        <f t="shared" si="0"/>
        <v/>
      </c>
      <c r="C61" s="274"/>
      <c r="D61" s="267" t="str">
        <f>IFERROR(VLOOKUP(Table2[[#This Row],[ITEM]],Table3[],2,0),"")</f>
        <v/>
      </c>
      <c r="E61" s="276" t="str">
        <f>IFERROR(VLOOKUP(Table2[[#This Row],[ITEM]],Table3[],4,0),"")</f>
        <v/>
      </c>
      <c r="F61" s="277"/>
      <c r="G61" s="276" t="str">
        <f>IFERROR(Table2[[#This Row],[Unit Cost]]+Table2[[#This Row],[Unit Cost]]*Table2[[#This Row],[GST]],"")</f>
        <v/>
      </c>
      <c r="H61" s="278"/>
      <c r="I61" s="108" t="str">
        <f>IFERROR(Table2[[#This Row],[Net Selling]]*Table2[[#This Row],[Qty]],"")</f>
        <v/>
      </c>
      <c r="J61" s="85" t="str">
        <f>IFERROR(Table2[[#This Row],[Unit Cost]]*Table2[[#This Row],[Qty]],"")</f>
        <v/>
      </c>
    </row>
    <row r="62" spans="2:10" ht="24.95" customHeight="1" x14ac:dyDescent="0.3">
      <c r="B62" s="273" t="str">
        <f t="shared" si="0"/>
        <v/>
      </c>
      <c r="C62" s="274"/>
      <c r="D62" s="267" t="str">
        <f>IFERROR(VLOOKUP(Table2[[#This Row],[ITEM]],Table3[],2,0),"")</f>
        <v/>
      </c>
      <c r="E62" s="276" t="str">
        <f>IFERROR(VLOOKUP(Table2[[#This Row],[ITEM]],Table3[],4,0),"")</f>
        <v/>
      </c>
      <c r="F62" s="277"/>
      <c r="G62" s="276" t="str">
        <f>IFERROR(Table2[[#This Row],[Unit Cost]]+Table2[[#This Row],[Unit Cost]]*Table2[[#This Row],[GST]],"")</f>
        <v/>
      </c>
      <c r="H62" s="278"/>
      <c r="I62" s="108" t="str">
        <f>IFERROR(Table2[[#This Row],[Net Selling]]*Table2[[#This Row],[Qty]],"")</f>
        <v/>
      </c>
      <c r="J62" s="85" t="str">
        <f>IFERROR(Table2[[#This Row],[Unit Cost]]*Table2[[#This Row],[Qty]],"")</f>
        <v/>
      </c>
    </row>
    <row r="63" spans="2:10" ht="24.95" customHeight="1" x14ac:dyDescent="0.3">
      <c r="B63" s="273" t="str">
        <f t="shared" si="0"/>
        <v/>
      </c>
      <c r="C63" s="274"/>
      <c r="D63" s="267" t="str">
        <f>IFERROR(VLOOKUP(Table2[[#This Row],[ITEM]],Table3[],2,0),"")</f>
        <v/>
      </c>
      <c r="E63" s="276" t="str">
        <f>IFERROR(VLOOKUP(Table2[[#This Row],[ITEM]],Table3[],4,0),"")</f>
        <v/>
      </c>
      <c r="F63" s="277"/>
      <c r="G63" s="276" t="str">
        <f>IFERROR(Table2[[#This Row],[Unit Cost]]+Table2[[#This Row],[Unit Cost]]*Table2[[#This Row],[GST]],"")</f>
        <v/>
      </c>
      <c r="H63" s="278"/>
      <c r="I63" s="108" t="str">
        <f>IFERROR(Table2[[#This Row],[Net Selling]]*Table2[[#This Row],[Qty]],"")</f>
        <v/>
      </c>
      <c r="J63" s="85" t="str">
        <f>IFERROR(Table2[[#This Row],[Unit Cost]]*Table2[[#This Row],[Qty]],"")</f>
        <v/>
      </c>
    </row>
    <row r="64" spans="2:10" ht="24.95" customHeight="1" x14ac:dyDescent="0.3">
      <c r="B64" s="273" t="str">
        <f t="shared" si="0"/>
        <v/>
      </c>
      <c r="C64" s="274"/>
      <c r="D64" s="267" t="str">
        <f>IFERROR(VLOOKUP(Table2[[#This Row],[ITEM]],Table3[],2,0),"")</f>
        <v/>
      </c>
      <c r="E64" s="276" t="str">
        <f>IFERROR(VLOOKUP(Table2[[#This Row],[ITEM]],Table3[],4,0),"")</f>
        <v/>
      </c>
      <c r="F64" s="277"/>
      <c r="G64" s="276" t="str">
        <f>IFERROR(Table2[[#This Row],[Unit Cost]]+Table2[[#This Row],[Unit Cost]]*Table2[[#This Row],[GST]],"")</f>
        <v/>
      </c>
      <c r="H64" s="278"/>
      <c r="I64" s="108" t="str">
        <f>IFERROR(Table2[[#This Row],[Net Selling]]*Table2[[#This Row],[Qty]],"")</f>
        <v/>
      </c>
      <c r="J64" s="85" t="str">
        <f>IFERROR(Table2[[#This Row],[Unit Cost]]*Table2[[#This Row],[Qty]],"")</f>
        <v/>
      </c>
    </row>
    <row r="65" spans="2:10" ht="24.95" customHeight="1" x14ac:dyDescent="0.3">
      <c r="B65" s="273" t="str">
        <f t="shared" si="0"/>
        <v/>
      </c>
      <c r="C65" s="274"/>
      <c r="D65" s="267" t="str">
        <f>IFERROR(VLOOKUP(Table2[[#This Row],[ITEM]],Table3[],2,0),"")</f>
        <v/>
      </c>
      <c r="E65" s="276" t="str">
        <f>IFERROR(VLOOKUP(Table2[[#This Row],[ITEM]],Table3[],4,0),"")</f>
        <v/>
      </c>
      <c r="F65" s="277"/>
      <c r="G65" s="276" t="str">
        <f>IFERROR(Table2[[#This Row],[Unit Cost]]+Table2[[#This Row],[Unit Cost]]*Table2[[#This Row],[GST]],"")</f>
        <v/>
      </c>
      <c r="H65" s="278"/>
      <c r="I65" s="108" t="str">
        <f>IFERROR(Table2[[#This Row],[Net Selling]]*Table2[[#This Row],[Qty]],"")</f>
        <v/>
      </c>
      <c r="J65" s="85" t="str">
        <f>IFERROR(Table2[[#This Row],[Unit Cost]]*Table2[[#This Row],[Qty]],"")</f>
        <v/>
      </c>
    </row>
    <row r="66" spans="2:10" ht="24.95" customHeight="1" x14ac:dyDescent="0.3">
      <c r="B66" s="273" t="str">
        <f t="shared" si="0"/>
        <v/>
      </c>
      <c r="C66" s="274"/>
      <c r="D66" s="267" t="str">
        <f>IFERROR(VLOOKUP(Table2[[#This Row],[ITEM]],Table3[],2,0),"")</f>
        <v/>
      </c>
      <c r="E66" s="276" t="str">
        <f>IFERROR(VLOOKUP(Table2[[#This Row],[ITEM]],Table3[],4,0),"")</f>
        <v/>
      </c>
      <c r="F66" s="277"/>
      <c r="G66" s="276" t="str">
        <f>IFERROR(Table2[[#This Row],[Unit Cost]]+Table2[[#This Row],[Unit Cost]]*Table2[[#This Row],[GST]],"")</f>
        <v/>
      </c>
      <c r="H66" s="278"/>
      <c r="I66" s="108" t="str">
        <f>IFERROR(Table2[[#This Row],[Net Selling]]*Table2[[#This Row],[Qty]],"")</f>
        <v/>
      </c>
      <c r="J66" s="85" t="str">
        <f>IFERROR(Table2[[#This Row],[Unit Cost]]*Table2[[#This Row],[Qty]],"")</f>
        <v/>
      </c>
    </row>
    <row r="67" spans="2:10" ht="24.95" customHeight="1" x14ac:dyDescent="0.3">
      <c r="B67" s="273" t="str">
        <f t="shared" si="0"/>
        <v/>
      </c>
      <c r="C67" s="274"/>
      <c r="D67" s="267" t="str">
        <f>IFERROR(VLOOKUP(Table2[[#This Row],[ITEM]],Table3[],2,0),"")</f>
        <v/>
      </c>
      <c r="E67" s="276" t="str">
        <f>IFERROR(VLOOKUP(Table2[[#This Row],[ITEM]],Table3[],4,0),"")</f>
        <v/>
      </c>
      <c r="F67" s="277"/>
      <c r="G67" s="276" t="str">
        <f>IFERROR(Table2[[#This Row],[Unit Cost]]+Table2[[#This Row],[Unit Cost]]*Table2[[#This Row],[GST]],"")</f>
        <v/>
      </c>
      <c r="H67" s="278"/>
      <c r="I67" s="108" t="str">
        <f>IFERROR(Table2[[#This Row],[Net Selling]]*Table2[[#This Row],[Qty]],"")</f>
        <v/>
      </c>
      <c r="J67" s="85" t="str">
        <f>IFERROR(Table2[[#This Row],[Unit Cost]]*Table2[[#This Row],[Qty]],"")</f>
        <v/>
      </c>
    </row>
    <row r="68" spans="2:10" ht="24.95" customHeight="1" x14ac:dyDescent="0.3">
      <c r="B68" s="273" t="str">
        <f t="shared" si="0"/>
        <v/>
      </c>
      <c r="C68" s="274"/>
      <c r="D68" s="267" t="str">
        <f>IFERROR(VLOOKUP(Table2[[#This Row],[ITEM]],Table3[],2,0),"")</f>
        <v/>
      </c>
      <c r="E68" s="276" t="str">
        <f>IFERROR(VLOOKUP(Table2[[#This Row],[ITEM]],Table3[],4,0),"")</f>
        <v/>
      </c>
      <c r="F68" s="277"/>
      <c r="G68" s="276" t="str">
        <f>IFERROR(Table2[[#This Row],[Unit Cost]]+Table2[[#This Row],[Unit Cost]]*Table2[[#This Row],[GST]],"")</f>
        <v/>
      </c>
      <c r="H68" s="278"/>
      <c r="I68" s="108" t="str">
        <f>IFERROR(Table2[[#This Row],[Net Selling]]*Table2[[#This Row],[Qty]],"")</f>
        <v/>
      </c>
      <c r="J68" s="85" t="str">
        <f>IFERROR(Table2[[#This Row],[Unit Cost]]*Table2[[#This Row],[Qty]],"")</f>
        <v/>
      </c>
    </row>
    <row r="69" spans="2:10" ht="24.95" customHeight="1" x14ac:dyDescent="0.3">
      <c r="B69" s="273" t="str">
        <f t="shared" si="0"/>
        <v/>
      </c>
      <c r="C69" s="274"/>
      <c r="D69" s="267" t="str">
        <f>IFERROR(VLOOKUP(Table2[[#This Row],[ITEM]],Table3[],2,0),"")</f>
        <v/>
      </c>
      <c r="E69" s="276" t="str">
        <f>IFERROR(VLOOKUP(Table2[[#This Row],[ITEM]],Table3[],4,0),"")</f>
        <v/>
      </c>
      <c r="F69" s="277"/>
      <c r="G69" s="276" t="str">
        <f>IFERROR(Table2[[#This Row],[Unit Cost]]+Table2[[#This Row],[Unit Cost]]*Table2[[#This Row],[GST]],"")</f>
        <v/>
      </c>
      <c r="H69" s="278"/>
      <c r="I69" s="108" t="str">
        <f>IFERROR(Table2[[#This Row],[Net Selling]]*Table2[[#This Row],[Qty]],"")</f>
        <v/>
      </c>
      <c r="J69" s="85" t="str">
        <f>IFERROR(Table2[[#This Row],[Unit Cost]]*Table2[[#This Row],[Qty]],"")</f>
        <v/>
      </c>
    </row>
    <row r="70" spans="2:10" ht="24.95" customHeight="1" x14ac:dyDescent="0.3">
      <c r="B70" s="273" t="str">
        <f t="shared" si="0"/>
        <v/>
      </c>
      <c r="C70" s="274"/>
      <c r="D70" s="267" t="str">
        <f>IFERROR(VLOOKUP(Table2[[#This Row],[ITEM]],Table3[],2,0),"")</f>
        <v/>
      </c>
      <c r="E70" s="276" t="str">
        <f>IFERROR(VLOOKUP(Table2[[#This Row],[ITEM]],Table3[],4,0),"")</f>
        <v/>
      </c>
      <c r="F70" s="277"/>
      <c r="G70" s="276" t="str">
        <f>IFERROR(Table2[[#This Row],[Unit Cost]]+Table2[[#This Row],[Unit Cost]]*Table2[[#This Row],[GST]],"")</f>
        <v/>
      </c>
      <c r="H70" s="278"/>
      <c r="I70" s="108" t="str">
        <f>IFERROR(Table2[[#This Row],[Net Selling]]*Table2[[#This Row],[Qty]],"")</f>
        <v/>
      </c>
      <c r="J70" s="85" t="str">
        <f>IFERROR(Table2[[#This Row],[Unit Cost]]*Table2[[#This Row],[Qty]],"")</f>
        <v/>
      </c>
    </row>
    <row r="71" spans="2:10" ht="24.95" customHeight="1" x14ac:dyDescent="0.3">
      <c r="B71" s="273" t="str">
        <f t="shared" si="0"/>
        <v/>
      </c>
      <c r="C71" s="274"/>
      <c r="D71" s="267" t="str">
        <f>IFERROR(VLOOKUP(Table2[[#This Row],[ITEM]],Table3[],2,0),"")</f>
        <v/>
      </c>
      <c r="E71" s="276" t="str">
        <f>IFERROR(VLOOKUP(Table2[[#This Row],[ITEM]],Table3[],4,0),"")</f>
        <v/>
      </c>
      <c r="F71" s="277"/>
      <c r="G71" s="276" t="str">
        <f>IFERROR(Table2[[#This Row],[Unit Cost]]+Table2[[#This Row],[Unit Cost]]*Table2[[#This Row],[GST]],"")</f>
        <v/>
      </c>
      <c r="H71" s="278"/>
      <c r="I71" s="108" t="str">
        <f>IFERROR(Table2[[#This Row],[Net Selling]]*Table2[[#This Row],[Qty]],"")</f>
        <v/>
      </c>
      <c r="J71" s="85" t="str">
        <f>IFERROR(Table2[[#This Row],[Unit Cost]]*Table2[[#This Row],[Qty]],"")</f>
        <v/>
      </c>
    </row>
    <row r="72" spans="2:10" ht="24.95" customHeight="1" x14ac:dyDescent="0.3">
      <c r="B72" s="273" t="str">
        <f t="shared" si="0"/>
        <v/>
      </c>
      <c r="C72" s="274"/>
      <c r="D72" s="267" t="str">
        <f>IFERROR(VLOOKUP(Table2[[#This Row],[ITEM]],Table3[],2,0),"")</f>
        <v/>
      </c>
      <c r="E72" s="276" t="str">
        <f>IFERROR(VLOOKUP(Table2[[#This Row],[ITEM]],Table3[],4,0),"")</f>
        <v/>
      </c>
      <c r="F72" s="277"/>
      <c r="G72" s="276" t="str">
        <f>IFERROR(Table2[[#This Row],[Unit Cost]]+Table2[[#This Row],[Unit Cost]]*Table2[[#This Row],[GST]],"")</f>
        <v/>
      </c>
      <c r="H72" s="278"/>
      <c r="I72" s="108" t="str">
        <f>IFERROR(Table2[[#This Row],[Net Selling]]*Table2[[#This Row],[Qty]],"")</f>
        <v/>
      </c>
      <c r="J72" s="85" t="str">
        <f>IFERROR(Table2[[#This Row],[Unit Cost]]*Table2[[#This Row],[Qty]],"")</f>
        <v/>
      </c>
    </row>
    <row r="73" spans="2:10" ht="24.95" customHeight="1" x14ac:dyDescent="0.3">
      <c r="B73" s="273" t="str">
        <f t="shared" si="0"/>
        <v/>
      </c>
      <c r="C73" s="274"/>
      <c r="D73" s="267" t="str">
        <f>IFERROR(VLOOKUP(Table2[[#This Row],[ITEM]],Table3[],2,0),"")</f>
        <v/>
      </c>
      <c r="E73" s="276" t="str">
        <f>IFERROR(VLOOKUP(Table2[[#This Row],[ITEM]],Table3[],4,0),"")</f>
        <v/>
      </c>
      <c r="F73" s="277"/>
      <c r="G73" s="276" t="str">
        <f>IFERROR(Table2[[#This Row],[Unit Cost]]+Table2[[#This Row],[Unit Cost]]*Table2[[#This Row],[GST]],"")</f>
        <v/>
      </c>
      <c r="H73" s="278"/>
      <c r="I73" s="108" t="str">
        <f>IFERROR(Table2[[#This Row],[Net Selling]]*Table2[[#This Row],[Qty]],"")</f>
        <v/>
      </c>
      <c r="J73" s="85" t="str">
        <f>IFERROR(Table2[[#This Row],[Unit Cost]]*Table2[[#This Row],[Qty]],"")</f>
        <v/>
      </c>
    </row>
    <row r="74" spans="2:10" ht="24.95" customHeight="1" x14ac:dyDescent="0.3">
      <c r="B74" s="273" t="str">
        <f t="shared" ref="B74:B137" si="1">IFERROR(IF(C74&lt;&gt;"",B73+1,""),"")</f>
        <v/>
      </c>
      <c r="C74" s="274"/>
      <c r="D74" s="267" t="str">
        <f>IFERROR(VLOOKUP(Table2[[#This Row],[ITEM]],Table3[],2,0),"")</f>
        <v/>
      </c>
      <c r="E74" s="276" t="str">
        <f>IFERROR(VLOOKUP(Table2[[#This Row],[ITEM]],Table3[],4,0),"")</f>
        <v/>
      </c>
      <c r="F74" s="277"/>
      <c r="G74" s="276" t="str">
        <f>IFERROR(Table2[[#This Row],[Unit Cost]]+Table2[[#This Row],[Unit Cost]]*Table2[[#This Row],[GST]],"")</f>
        <v/>
      </c>
      <c r="H74" s="278"/>
      <c r="I74" s="108" t="str">
        <f>IFERROR(Table2[[#This Row],[Net Selling]]*Table2[[#This Row],[Qty]],"")</f>
        <v/>
      </c>
      <c r="J74" s="85" t="str">
        <f>IFERROR(Table2[[#This Row],[Unit Cost]]*Table2[[#This Row],[Qty]],"")</f>
        <v/>
      </c>
    </row>
    <row r="75" spans="2:10" ht="24.95" customHeight="1" x14ac:dyDescent="0.3">
      <c r="B75" s="273" t="str">
        <f t="shared" si="1"/>
        <v/>
      </c>
      <c r="C75" s="274"/>
      <c r="D75" s="267" t="str">
        <f>IFERROR(VLOOKUP(Table2[[#This Row],[ITEM]],Table3[],2,0),"")</f>
        <v/>
      </c>
      <c r="E75" s="276" t="str">
        <f>IFERROR(VLOOKUP(Table2[[#This Row],[ITEM]],Table3[],4,0),"")</f>
        <v/>
      </c>
      <c r="F75" s="277"/>
      <c r="G75" s="276" t="str">
        <f>IFERROR(Table2[[#This Row],[Unit Cost]]+Table2[[#This Row],[Unit Cost]]*Table2[[#This Row],[GST]],"")</f>
        <v/>
      </c>
      <c r="H75" s="278"/>
      <c r="I75" s="108" t="str">
        <f>IFERROR(Table2[[#This Row],[Net Selling]]*Table2[[#This Row],[Qty]],"")</f>
        <v/>
      </c>
      <c r="J75" s="85" t="str">
        <f>IFERROR(Table2[[#This Row],[Unit Cost]]*Table2[[#This Row],[Qty]],"")</f>
        <v/>
      </c>
    </row>
    <row r="76" spans="2:10" ht="24.95" customHeight="1" x14ac:dyDescent="0.3">
      <c r="B76" s="273" t="str">
        <f t="shared" si="1"/>
        <v/>
      </c>
      <c r="C76" s="274"/>
      <c r="D76" s="267" t="str">
        <f>IFERROR(VLOOKUP(Table2[[#This Row],[ITEM]],Table3[],2,0),"")</f>
        <v/>
      </c>
      <c r="E76" s="276" t="str">
        <f>IFERROR(VLOOKUP(Table2[[#This Row],[ITEM]],Table3[],4,0),"")</f>
        <v/>
      </c>
      <c r="F76" s="277"/>
      <c r="G76" s="276" t="str">
        <f>IFERROR(Table2[[#This Row],[Unit Cost]]+Table2[[#This Row],[Unit Cost]]*Table2[[#This Row],[GST]],"")</f>
        <v/>
      </c>
      <c r="H76" s="278"/>
      <c r="I76" s="108" t="str">
        <f>IFERROR(Table2[[#This Row],[Net Selling]]*Table2[[#This Row],[Qty]],"")</f>
        <v/>
      </c>
      <c r="J76" s="85" t="str">
        <f>IFERROR(Table2[[#This Row],[Unit Cost]]*Table2[[#This Row],[Qty]],"")</f>
        <v/>
      </c>
    </row>
    <row r="77" spans="2:10" ht="24.95" customHeight="1" x14ac:dyDescent="0.3">
      <c r="B77" s="273" t="str">
        <f t="shared" si="1"/>
        <v/>
      </c>
      <c r="C77" s="274"/>
      <c r="D77" s="267" t="str">
        <f>IFERROR(VLOOKUP(Table2[[#This Row],[ITEM]],Table3[],2,0),"")</f>
        <v/>
      </c>
      <c r="E77" s="276" t="str">
        <f>IFERROR(VLOOKUP(Table2[[#This Row],[ITEM]],Table3[],4,0),"")</f>
        <v/>
      </c>
      <c r="F77" s="277"/>
      <c r="G77" s="276" t="str">
        <f>IFERROR(Table2[[#This Row],[Unit Cost]]+Table2[[#This Row],[Unit Cost]]*Table2[[#This Row],[GST]],"")</f>
        <v/>
      </c>
      <c r="H77" s="278"/>
      <c r="I77" s="108" t="str">
        <f>IFERROR(Table2[[#This Row],[Net Selling]]*Table2[[#This Row],[Qty]],"")</f>
        <v/>
      </c>
      <c r="J77" s="85" t="str">
        <f>IFERROR(Table2[[#This Row],[Unit Cost]]*Table2[[#This Row],[Qty]],"")</f>
        <v/>
      </c>
    </row>
    <row r="78" spans="2:10" ht="24.95" customHeight="1" x14ac:dyDescent="0.3">
      <c r="B78" s="273" t="str">
        <f t="shared" si="1"/>
        <v/>
      </c>
      <c r="C78" s="274"/>
      <c r="D78" s="267" t="str">
        <f>IFERROR(VLOOKUP(Table2[[#This Row],[ITEM]],Table3[],2,0),"")</f>
        <v/>
      </c>
      <c r="E78" s="276" t="str">
        <f>IFERROR(VLOOKUP(Table2[[#This Row],[ITEM]],Table3[],4,0),"")</f>
        <v/>
      </c>
      <c r="F78" s="277"/>
      <c r="G78" s="276" t="str">
        <f>IFERROR(Table2[[#This Row],[Unit Cost]]+Table2[[#This Row],[Unit Cost]]*Table2[[#This Row],[GST]],"")</f>
        <v/>
      </c>
      <c r="H78" s="278"/>
      <c r="I78" s="108" t="str">
        <f>IFERROR(Table2[[#This Row],[Net Selling]]*Table2[[#This Row],[Qty]],"")</f>
        <v/>
      </c>
      <c r="J78" s="85" t="str">
        <f>IFERROR(Table2[[#This Row],[Unit Cost]]*Table2[[#This Row],[Qty]],"")</f>
        <v/>
      </c>
    </row>
    <row r="79" spans="2:10" ht="24.95" customHeight="1" x14ac:dyDescent="0.3">
      <c r="B79" s="273" t="str">
        <f t="shared" si="1"/>
        <v/>
      </c>
      <c r="C79" s="274"/>
      <c r="D79" s="267" t="str">
        <f>IFERROR(VLOOKUP(Table2[[#This Row],[ITEM]],Table3[],2,0),"")</f>
        <v/>
      </c>
      <c r="E79" s="276" t="str">
        <f>IFERROR(VLOOKUP(Table2[[#This Row],[ITEM]],Table3[],4,0),"")</f>
        <v/>
      </c>
      <c r="F79" s="277"/>
      <c r="G79" s="276" t="str">
        <f>IFERROR(Table2[[#This Row],[Unit Cost]]+Table2[[#This Row],[Unit Cost]]*Table2[[#This Row],[GST]],"")</f>
        <v/>
      </c>
      <c r="H79" s="278"/>
      <c r="I79" s="108" t="str">
        <f>IFERROR(Table2[[#This Row],[Net Selling]]*Table2[[#This Row],[Qty]],"")</f>
        <v/>
      </c>
      <c r="J79" s="85" t="str">
        <f>IFERROR(Table2[[#This Row],[Unit Cost]]*Table2[[#This Row],[Qty]],"")</f>
        <v/>
      </c>
    </row>
    <row r="80" spans="2:10" ht="24.95" customHeight="1" x14ac:dyDescent="0.3">
      <c r="B80" s="273" t="str">
        <f t="shared" si="1"/>
        <v/>
      </c>
      <c r="C80" s="274"/>
      <c r="D80" s="267" t="str">
        <f>IFERROR(VLOOKUP(Table2[[#This Row],[ITEM]],Table3[],2,0),"")</f>
        <v/>
      </c>
      <c r="E80" s="276" t="str">
        <f>IFERROR(VLOOKUP(Table2[[#This Row],[ITEM]],Table3[],4,0),"")</f>
        <v/>
      </c>
      <c r="F80" s="277"/>
      <c r="G80" s="276" t="str">
        <f>IFERROR(Table2[[#This Row],[Unit Cost]]+Table2[[#This Row],[Unit Cost]]*Table2[[#This Row],[GST]],"")</f>
        <v/>
      </c>
      <c r="H80" s="278"/>
      <c r="I80" s="108" t="str">
        <f>IFERROR(Table2[[#This Row],[Net Selling]]*Table2[[#This Row],[Qty]],"")</f>
        <v/>
      </c>
      <c r="J80" s="85" t="str">
        <f>IFERROR(Table2[[#This Row],[Unit Cost]]*Table2[[#This Row],[Qty]],"")</f>
        <v/>
      </c>
    </row>
    <row r="81" spans="2:10" ht="24.95" customHeight="1" x14ac:dyDescent="0.3">
      <c r="B81" s="273" t="str">
        <f t="shared" si="1"/>
        <v/>
      </c>
      <c r="C81" s="274"/>
      <c r="D81" s="267" t="str">
        <f>IFERROR(VLOOKUP(Table2[[#This Row],[ITEM]],Table3[],2,0),"")</f>
        <v/>
      </c>
      <c r="E81" s="276" t="str">
        <f>IFERROR(VLOOKUP(Table2[[#This Row],[ITEM]],Table3[],4,0),"")</f>
        <v/>
      </c>
      <c r="F81" s="277"/>
      <c r="G81" s="276" t="str">
        <f>IFERROR(Table2[[#This Row],[Unit Cost]]+Table2[[#This Row],[Unit Cost]]*Table2[[#This Row],[GST]],"")</f>
        <v/>
      </c>
      <c r="H81" s="278"/>
      <c r="I81" s="108" t="str">
        <f>IFERROR(Table2[[#This Row],[Net Selling]]*Table2[[#This Row],[Qty]],"")</f>
        <v/>
      </c>
      <c r="J81" s="85" t="str">
        <f>IFERROR(Table2[[#This Row],[Unit Cost]]*Table2[[#This Row],[Qty]],"")</f>
        <v/>
      </c>
    </row>
    <row r="82" spans="2:10" ht="24.95" customHeight="1" x14ac:dyDescent="0.3">
      <c r="B82" s="273" t="str">
        <f t="shared" si="1"/>
        <v/>
      </c>
      <c r="C82" s="274"/>
      <c r="D82" s="267" t="str">
        <f>IFERROR(VLOOKUP(Table2[[#This Row],[ITEM]],Table3[],2,0),"")</f>
        <v/>
      </c>
      <c r="E82" s="276" t="str">
        <f>IFERROR(VLOOKUP(Table2[[#This Row],[ITEM]],Table3[],4,0),"")</f>
        <v/>
      </c>
      <c r="F82" s="277"/>
      <c r="G82" s="276" t="str">
        <f>IFERROR(Table2[[#This Row],[Unit Cost]]+Table2[[#This Row],[Unit Cost]]*Table2[[#This Row],[GST]],"")</f>
        <v/>
      </c>
      <c r="H82" s="278"/>
      <c r="I82" s="108" t="str">
        <f>IFERROR(Table2[[#This Row],[Net Selling]]*Table2[[#This Row],[Qty]],"")</f>
        <v/>
      </c>
      <c r="J82" s="85" t="str">
        <f>IFERROR(Table2[[#This Row],[Unit Cost]]*Table2[[#This Row],[Qty]],"")</f>
        <v/>
      </c>
    </row>
    <row r="83" spans="2:10" ht="24.95" customHeight="1" x14ac:dyDescent="0.3">
      <c r="B83" s="273" t="str">
        <f t="shared" si="1"/>
        <v/>
      </c>
      <c r="C83" s="274"/>
      <c r="D83" s="267" t="str">
        <f>IFERROR(VLOOKUP(Table2[[#This Row],[ITEM]],Table3[],2,0),"")</f>
        <v/>
      </c>
      <c r="E83" s="276" t="str">
        <f>IFERROR(VLOOKUP(Table2[[#This Row],[ITEM]],Table3[],4,0),"")</f>
        <v/>
      </c>
      <c r="F83" s="277"/>
      <c r="G83" s="276" t="str">
        <f>IFERROR(Table2[[#This Row],[Unit Cost]]+Table2[[#This Row],[Unit Cost]]*Table2[[#This Row],[GST]],"")</f>
        <v/>
      </c>
      <c r="H83" s="278"/>
      <c r="I83" s="108" t="str">
        <f>IFERROR(Table2[[#This Row],[Net Selling]]*Table2[[#This Row],[Qty]],"")</f>
        <v/>
      </c>
      <c r="J83" s="85" t="str">
        <f>IFERROR(Table2[[#This Row],[Unit Cost]]*Table2[[#This Row],[Qty]],"")</f>
        <v/>
      </c>
    </row>
    <row r="84" spans="2:10" ht="24.95" customHeight="1" x14ac:dyDescent="0.25">
      <c r="B84" s="107" t="str">
        <f t="shared" si="1"/>
        <v/>
      </c>
      <c r="C84" s="89"/>
      <c r="D84" t="str">
        <f>IFERROR(VLOOKUP(Table2[[#This Row],[ITEM]],Table3[],2,0),"")</f>
        <v/>
      </c>
      <c r="E84" s="108" t="str">
        <f>IFERROR(VLOOKUP(Table2[[#This Row],[ITEM]],Table3[],4,0),"")</f>
        <v/>
      </c>
      <c r="F84" s="88"/>
      <c r="G84" s="108" t="str">
        <f>IFERROR(Table2[[#This Row],[Unit Cost]]+Table2[[#This Row],[Unit Cost]]*Table2[[#This Row],[GST]],"")</f>
        <v/>
      </c>
      <c r="H84" s="87"/>
      <c r="I84" s="108" t="str">
        <f>IFERROR(Table2[[#This Row],[Net Selling]]*Table2[[#This Row],[Qty]],"")</f>
        <v/>
      </c>
      <c r="J84" s="85" t="str">
        <f>IFERROR(Table2[[#This Row],[Unit Cost]]*Table2[[#This Row],[Qty]],"")</f>
        <v/>
      </c>
    </row>
    <row r="85" spans="2:10" ht="24.95" customHeight="1" x14ac:dyDescent="0.25">
      <c r="B85" s="107" t="str">
        <f t="shared" si="1"/>
        <v/>
      </c>
      <c r="C85" s="89"/>
      <c r="D85" t="str">
        <f>IFERROR(VLOOKUP(Table2[[#This Row],[ITEM]],Table3[],2,0),"")</f>
        <v/>
      </c>
      <c r="E85" s="108" t="str">
        <f>IFERROR(VLOOKUP(Table2[[#This Row],[ITEM]],Table3[],4,0),"")</f>
        <v/>
      </c>
      <c r="F85" s="88"/>
      <c r="G85" s="108" t="str">
        <f>IFERROR(Table2[[#This Row],[Unit Cost]]+Table2[[#This Row],[Unit Cost]]*Table2[[#This Row],[GST]],"")</f>
        <v/>
      </c>
      <c r="H85" s="87"/>
      <c r="I85" s="108" t="str">
        <f>IFERROR(Table2[[#This Row],[Net Selling]]*Table2[[#This Row],[Qty]],"")</f>
        <v/>
      </c>
      <c r="J85" s="85" t="str">
        <f>IFERROR(Table2[[#This Row],[Unit Cost]]*Table2[[#This Row],[Qty]],"")</f>
        <v/>
      </c>
    </row>
    <row r="86" spans="2:10" ht="24.95" customHeight="1" x14ac:dyDescent="0.25">
      <c r="B86" s="107" t="str">
        <f t="shared" si="1"/>
        <v/>
      </c>
      <c r="C86" s="89"/>
      <c r="D86" t="str">
        <f>IFERROR(VLOOKUP(Table2[[#This Row],[ITEM]],Table3[],2,0),"")</f>
        <v/>
      </c>
      <c r="E86" s="108" t="str">
        <f>IFERROR(VLOOKUP(Table2[[#This Row],[ITEM]],Table3[],4,0),"")</f>
        <v/>
      </c>
      <c r="F86" s="88"/>
      <c r="G86" s="108" t="str">
        <f>IFERROR(Table2[[#This Row],[Unit Cost]]+Table2[[#This Row],[Unit Cost]]*Table2[[#This Row],[GST]],"")</f>
        <v/>
      </c>
      <c r="H86" s="87"/>
      <c r="I86" s="108" t="str">
        <f>IFERROR(Table2[[#This Row],[Net Selling]]*Table2[[#This Row],[Qty]],"")</f>
        <v/>
      </c>
      <c r="J86" s="85" t="str">
        <f>IFERROR(Table2[[#This Row],[Unit Cost]]*Table2[[#This Row],[Qty]],"")</f>
        <v/>
      </c>
    </row>
    <row r="87" spans="2:10" ht="24.95" customHeight="1" x14ac:dyDescent="0.25">
      <c r="B87" s="107" t="str">
        <f t="shared" si="1"/>
        <v/>
      </c>
      <c r="C87" s="89"/>
      <c r="D87" t="str">
        <f>IFERROR(VLOOKUP(Table2[[#This Row],[ITEM]],Table3[],2,0),"")</f>
        <v/>
      </c>
      <c r="E87" s="108" t="str">
        <f>IFERROR(VLOOKUP(Table2[[#This Row],[ITEM]],Table3[],4,0),"")</f>
        <v/>
      </c>
      <c r="F87" s="88"/>
      <c r="G87" s="108" t="str">
        <f>IFERROR(Table2[[#This Row],[Unit Cost]]+Table2[[#This Row],[Unit Cost]]*Table2[[#This Row],[GST]],"")</f>
        <v/>
      </c>
      <c r="H87" s="87"/>
      <c r="I87" s="108" t="str">
        <f>IFERROR(Table2[[#This Row],[Net Selling]]*Table2[[#This Row],[Qty]],"")</f>
        <v/>
      </c>
      <c r="J87" s="85" t="str">
        <f>IFERROR(Table2[[#This Row],[Unit Cost]]*Table2[[#This Row],[Qty]],"")</f>
        <v/>
      </c>
    </row>
    <row r="88" spans="2:10" ht="24.95" customHeight="1" x14ac:dyDescent="0.25">
      <c r="B88" s="107" t="str">
        <f t="shared" si="1"/>
        <v/>
      </c>
      <c r="C88" s="89"/>
      <c r="D88" t="str">
        <f>IFERROR(VLOOKUP(Table2[[#This Row],[ITEM]],Table3[],2,0),"")</f>
        <v/>
      </c>
      <c r="E88" s="108" t="str">
        <f>IFERROR(VLOOKUP(Table2[[#This Row],[ITEM]],Table3[],4,0),"")</f>
        <v/>
      </c>
      <c r="F88" s="88"/>
      <c r="G88" s="108" t="str">
        <f>IFERROR(Table2[[#This Row],[Unit Cost]]+Table2[[#This Row],[Unit Cost]]*Table2[[#This Row],[GST]],"")</f>
        <v/>
      </c>
      <c r="H88" s="87"/>
      <c r="I88" s="108" t="str">
        <f>IFERROR(Table2[[#This Row],[Net Selling]]*Table2[[#This Row],[Qty]],"")</f>
        <v/>
      </c>
      <c r="J88" s="85" t="str">
        <f>IFERROR(Table2[[#This Row],[Unit Cost]]*Table2[[#This Row],[Qty]],"")</f>
        <v/>
      </c>
    </row>
    <row r="89" spans="2:10" ht="24.95" customHeight="1" x14ac:dyDescent="0.25">
      <c r="B89" s="107" t="str">
        <f t="shared" si="1"/>
        <v/>
      </c>
      <c r="C89" s="89"/>
      <c r="D89" t="str">
        <f>IFERROR(VLOOKUP(Table2[[#This Row],[ITEM]],Table3[],2,0),"")</f>
        <v/>
      </c>
      <c r="E89" s="108" t="str">
        <f>IFERROR(VLOOKUP(Table2[[#This Row],[ITEM]],Table3[],4,0),"")</f>
        <v/>
      </c>
      <c r="F89" s="88"/>
      <c r="G89" s="108" t="str">
        <f>IFERROR(Table2[[#This Row],[Unit Cost]]+Table2[[#This Row],[Unit Cost]]*Table2[[#This Row],[GST]],"")</f>
        <v/>
      </c>
      <c r="H89" s="87"/>
      <c r="I89" s="108" t="str">
        <f>IFERROR(Table2[[#This Row],[Net Selling]]*Table2[[#This Row],[Qty]],"")</f>
        <v/>
      </c>
      <c r="J89" s="85" t="str">
        <f>IFERROR(Table2[[#This Row],[Unit Cost]]*Table2[[#This Row],[Qty]],"")</f>
        <v/>
      </c>
    </row>
    <row r="90" spans="2:10" ht="24.95" customHeight="1" x14ac:dyDescent="0.25">
      <c r="B90" s="107" t="str">
        <f t="shared" si="1"/>
        <v/>
      </c>
      <c r="C90" s="89"/>
      <c r="D90" t="str">
        <f>IFERROR(VLOOKUP(Table2[[#This Row],[ITEM]],Table3[],2,0),"")</f>
        <v/>
      </c>
      <c r="E90" s="108" t="str">
        <f>IFERROR(VLOOKUP(Table2[[#This Row],[ITEM]],Table3[],4,0),"")</f>
        <v/>
      </c>
      <c r="F90" s="88"/>
      <c r="G90" s="108" t="str">
        <f>IFERROR(Table2[[#This Row],[Unit Cost]]+Table2[[#This Row],[Unit Cost]]*Table2[[#This Row],[GST]],"")</f>
        <v/>
      </c>
      <c r="H90" s="87"/>
      <c r="I90" s="108" t="str">
        <f>IFERROR(Table2[[#This Row],[Net Selling]]*Table2[[#This Row],[Qty]],"")</f>
        <v/>
      </c>
      <c r="J90" s="85" t="str">
        <f>IFERROR(Table2[[#This Row],[Unit Cost]]*Table2[[#This Row],[Qty]],"")</f>
        <v/>
      </c>
    </row>
    <row r="91" spans="2:10" ht="24.95" customHeight="1" x14ac:dyDescent="0.25">
      <c r="B91" s="107" t="str">
        <f t="shared" si="1"/>
        <v/>
      </c>
      <c r="C91" s="89"/>
      <c r="D91" t="str">
        <f>IFERROR(VLOOKUP(Table2[[#This Row],[ITEM]],Table3[],2,0),"")</f>
        <v/>
      </c>
      <c r="E91" s="108" t="str">
        <f>IFERROR(VLOOKUP(Table2[[#This Row],[ITEM]],Table3[],4,0),"")</f>
        <v/>
      </c>
      <c r="F91" s="88"/>
      <c r="G91" s="108" t="str">
        <f>IFERROR(Table2[[#This Row],[Unit Cost]]+Table2[[#This Row],[Unit Cost]]*Table2[[#This Row],[GST]],"")</f>
        <v/>
      </c>
      <c r="H91" s="87"/>
      <c r="I91" s="108" t="str">
        <f>IFERROR(Table2[[#This Row],[Net Selling]]*Table2[[#This Row],[Qty]],"")</f>
        <v/>
      </c>
      <c r="J91" s="85" t="str">
        <f>IFERROR(Table2[[#This Row],[Unit Cost]]*Table2[[#This Row],[Qty]],"")</f>
        <v/>
      </c>
    </row>
    <row r="92" spans="2:10" ht="24.95" customHeight="1" x14ac:dyDescent="0.25">
      <c r="B92" s="107" t="str">
        <f t="shared" si="1"/>
        <v/>
      </c>
      <c r="C92" s="89"/>
      <c r="D92" t="str">
        <f>IFERROR(VLOOKUP(Table2[[#This Row],[ITEM]],Table3[],2,0),"")</f>
        <v/>
      </c>
      <c r="E92" s="108" t="str">
        <f>IFERROR(VLOOKUP(Table2[[#This Row],[ITEM]],Table3[],4,0),"")</f>
        <v/>
      </c>
      <c r="F92" s="88"/>
      <c r="G92" s="108" t="str">
        <f>IFERROR(Table2[[#This Row],[Unit Cost]]+Table2[[#This Row],[Unit Cost]]*Table2[[#This Row],[GST]],"")</f>
        <v/>
      </c>
      <c r="H92" s="87"/>
      <c r="I92" s="108" t="str">
        <f>IFERROR(Table2[[#This Row],[Net Selling]]*Table2[[#This Row],[Qty]],"")</f>
        <v/>
      </c>
      <c r="J92" s="85" t="str">
        <f>IFERROR(Table2[[#This Row],[Unit Cost]]*Table2[[#This Row],[Qty]],"")</f>
        <v/>
      </c>
    </row>
    <row r="93" spans="2:10" ht="24.95" customHeight="1" x14ac:dyDescent="0.25">
      <c r="B93" s="107" t="str">
        <f t="shared" si="1"/>
        <v/>
      </c>
      <c r="C93" s="89"/>
      <c r="D93" t="str">
        <f>IFERROR(VLOOKUP(Table2[[#This Row],[ITEM]],Table3[],2,0),"")</f>
        <v/>
      </c>
      <c r="E93" s="108" t="str">
        <f>IFERROR(VLOOKUP(Table2[[#This Row],[ITEM]],Table3[],4,0),"")</f>
        <v/>
      </c>
      <c r="F93" s="88"/>
      <c r="G93" s="108" t="str">
        <f>IFERROR(Table2[[#This Row],[Unit Cost]]+Table2[[#This Row],[Unit Cost]]*Table2[[#This Row],[GST]],"")</f>
        <v/>
      </c>
      <c r="H93" s="87"/>
      <c r="I93" s="108" t="str">
        <f>IFERROR(Table2[[#This Row],[Net Selling]]*Table2[[#This Row],[Qty]],"")</f>
        <v/>
      </c>
      <c r="J93" s="85" t="str">
        <f>IFERROR(Table2[[#This Row],[Unit Cost]]*Table2[[#This Row],[Qty]],"")</f>
        <v/>
      </c>
    </row>
    <row r="94" spans="2:10" ht="24.95" customHeight="1" x14ac:dyDescent="0.25">
      <c r="B94" s="107" t="str">
        <f t="shared" si="1"/>
        <v/>
      </c>
      <c r="C94" s="89"/>
      <c r="D94" t="str">
        <f>IFERROR(VLOOKUP(Table2[[#This Row],[ITEM]],Table3[],2,0),"")</f>
        <v/>
      </c>
      <c r="E94" s="108" t="str">
        <f>IFERROR(VLOOKUP(Table2[[#This Row],[ITEM]],Table3[],4,0),"")</f>
        <v/>
      </c>
      <c r="F94" s="88"/>
      <c r="G94" s="108" t="str">
        <f>IFERROR(Table2[[#This Row],[Unit Cost]]+Table2[[#This Row],[Unit Cost]]*Table2[[#This Row],[GST]],"")</f>
        <v/>
      </c>
      <c r="H94" s="87"/>
      <c r="I94" s="108" t="str">
        <f>IFERROR(Table2[[#This Row],[Net Selling]]*Table2[[#This Row],[Qty]],"")</f>
        <v/>
      </c>
      <c r="J94" s="85" t="str">
        <f>IFERROR(Table2[[#This Row],[Unit Cost]]*Table2[[#This Row],[Qty]],"")</f>
        <v/>
      </c>
    </row>
    <row r="95" spans="2:10" ht="24.95" customHeight="1" x14ac:dyDescent="0.25">
      <c r="B95" s="107" t="str">
        <f t="shared" si="1"/>
        <v/>
      </c>
      <c r="C95" s="89"/>
      <c r="D95" t="str">
        <f>IFERROR(VLOOKUP(Table2[[#This Row],[ITEM]],Table3[],2,0),"")</f>
        <v/>
      </c>
      <c r="E95" s="108" t="str">
        <f>IFERROR(VLOOKUP(Table2[[#This Row],[ITEM]],Table3[],4,0),"")</f>
        <v/>
      </c>
      <c r="F95" s="88"/>
      <c r="G95" s="108" t="str">
        <f>IFERROR(Table2[[#This Row],[Unit Cost]]+Table2[[#This Row],[Unit Cost]]*Table2[[#This Row],[GST]],"")</f>
        <v/>
      </c>
      <c r="H95" s="87"/>
      <c r="I95" s="108" t="str">
        <f>IFERROR(Table2[[#This Row],[Net Selling]]*Table2[[#This Row],[Qty]],"")</f>
        <v/>
      </c>
      <c r="J95" s="85" t="str">
        <f>IFERROR(Table2[[#This Row],[Unit Cost]]*Table2[[#This Row],[Qty]],"")</f>
        <v/>
      </c>
    </row>
    <row r="96" spans="2:10" ht="24.95" customHeight="1" x14ac:dyDescent="0.25">
      <c r="B96" s="107" t="str">
        <f t="shared" si="1"/>
        <v/>
      </c>
      <c r="C96" s="89"/>
      <c r="D96" t="str">
        <f>IFERROR(VLOOKUP(Table2[[#This Row],[ITEM]],Table3[],2,0),"")</f>
        <v/>
      </c>
      <c r="E96" s="108" t="str">
        <f>IFERROR(VLOOKUP(Table2[[#This Row],[ITEM]],Table3[],4,0),"")</f>
        <v/>
      </c>
      <c r="F96" s="88"/>
      <c r="G96" s="108" t="str">
        <f>IFERROR(Table2[[#This Row],[Unit Cost]]+Table2[[#This Row],[Unit Cost]]*Table2[[#This Row],[GST]],"")</f>
        <v/>
      </c>
      <c r="H96" s="87"/>
      <c r="I96" s="108" t="str">
        <f>IFERROR(Table2[[#This Row],[Net Selling]]*Table2[[#This Row],[Qty]],"")</f>
        <v/>
      </c>
      <c r="J96" s="85" t="str">
        <f>IFERROR(Table2[[#This Row],[Unit Cost]]*Table2[[#This Row],[Qty]],"")</f>
        <v/>
      </c>
    </row>
    <row r="97" spans="2:10" ht="24.95" customHeight="1" x14ac:dyDescent="0.25">
      <c r="B97" s="107" t="str">
        <f t="shared" si="1"/>
        <v/>
      </c>
      <c r="C97" s="89"/>
      <c r="D97" t="str">
        <f>IFERROR(VLOOKUP(Table2[[#This Row],[ITEM]],Table3[],2,0),"")</f>
        <v/>
      </c>
      <c r="E97" s="108" t="str">
        <f>IFERROR(VLOOKUP(Table2[[#This Row],[ITEM]],Table3[],4,0),"")</f>
        <v/>
      </c>
      <c r="F97" s="88"/>
      <c r="G97" s="108" t="str">
        <f>IFERROR(Table2[[#This Row],[Unit Cost]]+Table2[[#This Row],[Unit Cost]]*Table2[[#This Row],[GST]],"")</f>
        <v/>
      </c>
      <c r="H97" s="87"/>
      <c r="I97" s="108" t="str">
        <f>IFERROR(Table2[[#This Row],[Net Selling]]*Table2[[#This Row],[Qty]],"")</f>
        <v/>
      </c>
      <c r="J97" s="85" t="str">
        <f>IFERROR(Table2[[#This Row],[Unit Cost]]*Table2[[#This Row],[Qty]],"")</f>
        <v/>
      </c>
    </row>
    <row r="98" spans="2:10" ht="24.95" customHeight="1" x14ac:dyDescent="0.25">
      <c r="B98" s="107" t="str">
        <f t="shared" si="1"/>
        <v/>
      </c>
      <c r="C98" s="89"/>
      <c r="D98" t="str">
        <f>IFERROR(VLOOKUP(Table2[[#This Row],[ITEM]],Table3[],2,0),"")</f>
        <v/>
      </c>
      <c r="E98" s="108" t="str">
        <f>IFERROR(VLOOKUP(Table2[[#This Row],[ITEM]],Table3[],4,0),"")</f>
        <v/>
      </c>
      <c r="F98" s="88"/>
      <c r="G98" s="108" t="str">
        <f>IFERROR(Table2[[#This Row],[Unit Cost]]+Table2[[#This Row],[Unit Cost]]*Table2[[#This Row],[GST]],"")</f>
        <v/>
      </c>
      <c r="H98" s="87"/>
      <c r="I98" s="108" t="str">
        <f>IFERROR(Table2[[#This Row],[Net Selling]]*Table2[[#This Row],[Qty]],"")</f>
        <v/>
      </c>
      <c r="J98" s="85" t="str">
        <f>IFERROR(Table2[[#This Row],[Unit Cost]]*Table2[[#This Row],[Qty]],"")</f>
        <v/>
      </c>
    </row>
    <row r="99" spans="2:10" ht="24.95" customHeight="1" x14ac:dyDescent="0.25">
      <c r="B99" s="107" t="str">
        <f t="shared" si="1"/>
        <v/>
      </c>
      <c r="C99" s="89"/>
      <c r="D99" t="str">
        <f>IFERROR(VLOOKUP(Table2[[#This Row],[ITEM]],Table3[],2,0),"")</f>
        <v/>
      </c>
      <c r="E99" s="108" t="str">
        <f>IFERROR(VLOOKUP(Table2[[#This Row],[ITEM]],Table3[],4,0),"")</f>
        <v/>
      </c>
      <c r="F99" s="88"/>
      <c r="G99" s="108" t="str">
        <f>IFERROR(Table2[[#This Row],[Unit Cost]]+Table2[[#This Row],[Unit Cost]]*Table2[[#This Row],[GST]],"")</f>
        <v/>
      </c>
      <c r="H99" s="87"/>
      <c r="I99" s="108" t="str">
        <f>IFERROR(Table2[[#This Row],[Net Selling]]*Table2[[#This Row],[Qty]],"")</f>
        <v/>
      </c>
      <c r="J99" s="85" t="str">
        <f>IFERROR(Table2[[#This Row],[Unit Cost]]*Table2[[#This Row],[Qty]],"")</f>
        <v/>
      </c>
    </row>
    <row r="100" spans="2:10" ht="24.95" customHeight="1" x14ac:dyDescent="0.25">
      <c r="B100" s="107" t="str">
        <f t="shared" si="1"/>
        <v/>
      </c>
      <c r="C100" s="89"/>
      <c r="D100" t="str">
        <f>IFERROR(VLOOKUP(Table2[[#This Row],[ITEM]],Table3[],2,0),"")</f>
        <v/>
      </c>
      <c r="E100" s="108" t="str">
        <f>IFERROR(VLOOKUP(Table2[[#This Row],[ITEM]],Table3[],4,0),"")</f>
        <v/>
      </c>
      <c r="F100" s="88"/>
      <c r="G100" s="108" t="str">
        <f>IFERROR(Table2[[#This Row],[Unit Cost]]+Table2[[#This Row],[Unit Cost]]*Table2[[#This Row],[GST]],"")</f>
        <v/>
      </c>
      <c r="H100" s="87"/>
      <c r="I100" s="108" t="str">
        <f>IFERROR(Table2[[#This Row],[Net Selling]]*Table2[[#This Row],[Qty]],"")</f>
        <v/>
      </c>
      <c r="J100" s="85" t="str">
        <f>IFERROR(Table2[[#This Row],[Unit Cost]]*Table2[[#This Row],[Qty]],"")</f>
        <v/>
      </c>
    </row>
    <row r="101" spans="2:10" ht="24.95" customHeight="1" x14ac:dyDescent="0.25">
      <c r="B101" s="107" t="str">
        <f t="shared" si="1"/>
        <v/>
      </c>
      <c r="C101" s="89"/>
      <c r="D101" t="str">
        <f>IFERROR(VLOOKUP(Table2[[#This Row],[ITEM]],Table3[],2,0),"")</f>
        <v/>
      </c>
      <c r="E101" s="108" t="str">
        <f>IFERROR(VLOOKUP(Table2[[#This Row],[ITEM]],Table3[],4,0),"")</f>
        <v/>
      </c>
      <c r="F101" s="88"/>
      <c r="G101" s="108" t="str">
        <f>IFERROR(Table2[[#This Row],[Unit Cost]]+Table2[[#This Row],[Unit Cost]]*Table2[[#This Row],[GST]],"")</f>
        <v/>
      </c>
      <c r="H101" s="87"/>
      <c r="I101" s="108" t="str">
        <f>IFERROR(Table2[[#This Row],[Net Selling]]*Table2[[#This Row],[Qty]],"")</f>
        <v/>
      </c>
      <c r="J101" s="85" t="str">
        <f>IFERROR(Table2[[#This Row],[Unit Cost]]*Table2[[#This Row],[Qty]],"")</f>
        <v/>
      </c>
    </row>
    <row r="102" spans="2:10" ht="24.95" customHeight="1" x14ac:dyDescent="0.25">
      <c r="B102" s="107" t="str">
        <f t="shared" si="1"/>
        <v/>
      </c>
      <c r="C102" s="89"/>
      <c r="D102" t="str">
        <f>IFERROR(VLOOKUP(Table2[[#This Row],[ITEM]],Table3[],2,0),"")</f>
        <v/>
      </c>
      <c r="E102" s="108" t="str">
        <f>IFERROR(VLOOKUP(Table2[[#This Row],[ITEM]],Table3[],4,0),"")</f>
        <v/>
      </c>
      <c r="F102" s="88"/>
      <c r="G102" s="108" t="str">
        <f>IFERROR(Table2[[#This Row],[Unit Cost]]+Table2[[#This Row],[Unit Cost]]*Table2[[#This Row],[GST]],"")</f>
        <v/>
      </c>
      <c r="H102" s="87"/>
      <c r="I102" s="108" t="str">
        <f>IFERROR(Table2[[#This Row],[Net Selling]]*Table2[[#This Row],[Qty]],"")</f>
        <v/>
      </c>
      <c r="J102" s="85" t="str">
        <f>IFERROR(Table2[[#This Row],[Unit Cost]]*Table2[[#This Row],[Qty]],"")</f>
        <v/>
      </c>
    </row>
    <row r="103" spans="2:10" ht="24.95" customHeight="1" x14ac:dyDescent="0.25">
      <c r="B103" s="107" t="str">
        <f t="shared" si="1"/>
        <v/>
      </c>
      <c r="C103" s="89"/>
      <c r="D103" t="str">
        <f>IFERROR(VLOOKUP(Table2[[#This Row],[ITEM]],Table3[],2,0),"")</f>
        <v/>
      </c>
      <c r="E103" s="108" t="str">
        <f>IFERROR(VLOOKUP(Table2[[#This Row],[ITEM]],Table3[],4,0),"")</f>
        <v/>
      </c>
      <c r="F103" s="88"/>
      <c r="G103" s="108" t="str">
        <f>IFERROR(Table2[[#This Row],[Unit Cost]]+Table2[[#This Row],[Unit Cost]]*Table2[[#This Row],[GST]],"")</f>
        <v/>
      </c>
      <c r="H103" s="87"/>
      <c r="I103" s="108" t="str">
        <f>IFERROR(Table2[[#This Row],[Net Selling]]*Table2[[#This Row],[Qty]],"")</f>
        <v/>
      </c>
      <c r="J103" s="85" t="str">
        <f>IFERROR(Table2[[#This Row],[Unit Cost]]*Table2[[#This Row],[Qty]],"")</f>
        <v/>
      </c>
    </row>
    <row r="104" spans="2:10" ht="24.95" customHeight="1" x14ac:dyDescent="0.25">
      <c r="B104" s="107" t="str">
        <f t="shared" si="1"/>
        <v/>
      </c>
      <c r="C104" s="89"/>
      <c r="D104" t="str">
        <f>IFERROR(VLOOKUP(Table2[[#This Row],[ITEM]],Table3[],2,0),"")</f>
        <v/>
      </c>
      <c r="E104" s="108" t="str">
        <f>IFERROR(VLOOKUP(Table2[[#This Row],[ITEM]],Table3[],4,0),"")</f>
        <v/>
      </c>
      <c r="F104" s="88"/>
      <c r="G104" s="108" t="str">
        <f>IFERROR(Table2[[#This Row],[Unit Cost]]+Table2[[#This Row],[Unit Cost]]*Table2[[#This Row],[GST]],"")</f>
        <v/>
      </c>
      <c r="H104" s="87"/>
      <c r="I104" s="108" t="str">
        <f>IFERROR(Table2[[#This Row],[Net Selling]]*Table2[[#This Row],[Qty]],"")</f>
        <v/>
      </c>
      <c r="J104" s="85" t="str">
        <f>IFERROR(Table2[[#This Row],[Unit Cost]]*Table2[[#This Row],[Qty]],"")</f>
        <v/>
      </c>
    </row>
    <row r="105" spans="2:10" ht="24.95" customHeight="1" x14ac:dyDescent="0.25">
      <c r="B105" s="107" t="str">
        <f t="shared" si="1"/>
        <v/>
      </c>
      <c r="C105" s="89"/>
      <c r="D105" t="str">
        <f>IFERROR(VLOOKUP(Table2[[#This Row],[ITEM]],Table3[],2,0),"")</f>
        <v/>
      </c>
      <c r="E105" s="108" t="str">
        <f>IFERROR(VLOOKUP(Table2[[#This Row],[ITEM]],Table3[],4,0),"")</f>
        <v/>
      </c>
      <c r="F105" s="88"/>
      <c r="G105" s="108" t="str">
        <f>IFERROR(Table2[[#This Row],[Unit Cost]]+Table2[[#This Row],[Unit Cost]]*Table2[[#This Row],[GST]],"")</f>
        <v/>
      </c>
      <c r="H105" s="87"/>
      <c r="I105" s="108" t="str">
        <f>IFERROR(Table2[[#This Row],[Net Selling]]*Table2[[#This Row],[Qty]],"")</f>
        <v/>
      </c>
      <c r="J105" s="85" t="str">
        <f>IFERROR(Table2[[#This Row],[Unit Cost]]*Table2[[#This Row],[Qty]],"")</f>
        <v/>
      </c>
    </row>
    <row r="106" spans="2:10" ht="24.95" customHeight="1" x14ac:dyDescent="0.25">
      <c r="B106" s="107" t="str">
        <f t="shared" si="1"/>
        <v/>
      </c>
      <c r="C106" s="89"/>
      <c r="D106" t="str">
        <f>IFERROR(VLOOKUP(Table2[[#This Row],[ITEM]],Table3[],2,0),"")</f>
        <v/>
      </c>
      <c r="E106" s="108" t="str">
        <f>IFERROR(VLOOKUP(Table2[[#This Row],[ITEM]],Table3[],4,0),"")</f>
        <v/>
      </c>
      <c r="F106" s="88"/>
      <c r="G106" s="108" t="str">
        <f>IFERROR(Table2[[#This Row],[Unit Cost]]+Table2[[#This Row],[Unit Cost]]*Table2[[#This Row],[GST]],"")</f>
        <v/>
      </c>
      <c r="H106" s="87"/>
      <c r="I106" s="108" t="str">
        <f>IFERROR(Table2[[#This Row],[Net Selling]]*Table2[[#This Row],[Qty]],"")</f>
        <v/>
      </c>
      <c r="J106" s="85" t="str">
        <f>IFERROR(Table2[[#This Row],[Unit Cost]]*Table2[[#This Row],[Qty]],"")</f>
        <v/>
      </c>
    </row>
    <row r="107" spans="2:10" ht="24.95" customHeight="1" x14ac:dyDescent="0.25">
      <c r="B107" s="107" t="str">
        <f t="shared" si="1"/>
        <v/>
      </c>
      <c r="C107" s="89"/>
      <c r="D107" t="str">
        <f>IFERROR(VLOOKUP(Table2[[#This Row],[ITEM]],Table3[],2,0),"")</f>
        <v/>
      </c>
      <c r="E107" s="108" t="str">
        <f>IFERROR(VLOOKUP(Table2[[#This Row],[ITEM]],Table3[],4,0),"")</f>
        <v/>
      </c>
      <c r="F107" s="88"/>
      <c r="G107" s="108" t="str">
        <f>IFERROR(Table2[[#This Row],[Unit Cost]]+Table2[[#This Row],[Unit Cost]]*Table2[[#This Row],[GST]],"")</f>
        <v/>
      </c>
      <c r="H107" s="87"/>
      <c r="I107" s="108" t="str">
        <f>IFERROR(Table2[[#This Row],[Net Selling]]*Table2[[#This Row],[Qty]],"")</f>
        <v/>
      </c>
      <c r="J107" s="85" t="str">
        <f>IFERROR(Table2[[#This Row],[Unit Cost]]*Table2[[#This Row],[Qty]],"")</f>
        <v/>
      </c>
    </row>
    <row r="108" spans="2:10" ht="24.95" customHeight="1" x14ac:dyDescent="0.25">
      <c r="B108" s="107" t="str">
        <f t="shared" si="1"/>
        <v/>
      </c>
      <c r="C108" s="89"/>
      <c r="D108" t="str">
        <f>IFERROR(VLOOKUP(Table2[[#This Row],[ITEM]],Table3[],2,0),"")</f>
        <v/>
      </c>
      <c r="E108" s="108" t="str">
        <f>IFERROR(VLOOKUP(Table2[[#This Row],[ITEM]],Table3[],4,0),"")</f>
        <v/>
      </c>
      <c r="F108" s="88"/>
      <c r="G108" s="108" t="str">
        <f>IFERROR(Table2[[#This Row],[Unit Cost]]+Table2[[#This Row],[Unit Cost]]*Table2[[#This Row],[GST]],"")</f>
        <v/>
      </c>
      <c r="H108" s="87"/>
      <c r="I108" s="108" t="str">
        <f>IFERROR(Table2[[#This Row],[Net Selling]]*Table2[[#This Row],[Qty]],"")</f>
        <v/>
      </c>
      <c r="J108" s="85" t="str">
        <f>IFERROR(Table2[[#This Row],[Unit Cost]]*Table2[[#This Row],[Qty]],"")</f>
        <v/>
      </c>
    </row>
    <row r="109" spans="2:10" ht="24.95" customHeight="1" x14ac:dyDescent="0.25">
      <c r="B109" s="107" t="str">
        <f t="shared" si="1"/>
        <v/>
      </c>
      <c r="C109" s="89"/>
      <c r="D109" t="str">
        <f>IFERROR(VLOOKUP(Table2[[#This Row],[ITEM]],Table3[],2,0),"")</f>
        <v/>
      </c>
      <c r="E109" s="108" t="str">
        <f>IFERROR(VLOOKUP(Table2[[#This Row],[ITEM]],Table3[],4,0),"")</f>
        <v/>
      </c>
      <c r="F109" s="88"/>
      <c r="G109" s="108" t="str">
        <f>IFERROR(Table2[[#This Row],[Unit Cost]]+Table2[[#This Row],[Unit Cost]]*Table2[[#This Row],[GST]],"")</f>
        <v/>
      </c>
      <c r="H109" s="87"/>
      <c r="I109" s="108" t="str">
        <f>IFERROR(Table2[[#This Row],[Net Selling]]*Table2[[#This Row],[Qty]],"")</f>
        <v/>
      </c>
      <c r="J109" s="85" t="str">
        <f>IFERROR(Table2[[#This Row],[Unit Cost]]*Table2[[#This Row],[Qty]],"")</f>
        <v/>
      </c>
    </row>
    <row r="110" spans="2:10" ht="24.95" customHeight="1" x14ac:dyDescent="0.25">
      <c r="B110" s="107" t="str">
        <f t="shared" si="1"/>
        <v/>
      </c>
      <c r="C110" s="89"/>
      <c r="D110" t="str">
        <f>IFERROR(VLOOKUP(Table2[[#This Row],[ITEM]],Table3[],2,0),"")</f>
        <v/>
      </c>
      <c r="E110" s="108" t="str">
        <f>IFERROR(VLOOKUP(Table2[[#This Row],[ITEM]],Table3[],4,0),"")</f>
        <v/>
      </c>
      <c r="F110" s="88"/>
      <c r="G110" s="108" t="str">
        <f>IFERROR(Table2[[#This Row],[Unit Cost]]+Table2[[#This Row],[Unit Cost]]*Table2[[#This Row],[GST]],"")</f>
        <v/>
      </c>
      <c r="H110" s="87"/>
      <c r="I110" s="108" t="str">
        <f>IFERROR(Table2[[#This Row],[Net Selling]]*Table2[[#This Row],[Qty]],"")</f>
        <v/>
      </c>
      <c r="J110" s="85" t="str">
        <f>IFERROR(Table2[[#This Row],[Unit Cost]]*Table2[[#This Row],[Qty]],"")</f>
        <v/>
      </c>
    </row>
    <row r="111" spans="2:10" ht="24.95" customHeight="1" x14ac:dyDescent="0.25">
      <c r="B111" s="107" t="str">
        <f t="shared" si="1"/>
        <v/>
      </c>
      <c r="C111" s="89"/>
      <c r="D111" t="str">
        <f>IFERROR(VLOOKUP(Table2[[#This Row],[ITEM]],Table3[],2,0),"")</f>
        <v/>
      </c>
      <c r="E111" s="108" t="str">
        <f>IFERROR(VLOOKUP(Table2[[#This Row],[ITEM]],Table3[],4,0),"")</f>
        <v/>
      </c>
      <c r="F111" s="88"/>
      <c r="G111" s="108" t="str">
        <f>IFERROR(Table2[[#This Row],[Unit Cost]]+Table2[[#This Row],[Unit Cost]]*Table2[[#This Row],[GST]],"")</f>
        <v/>
      </c>
      <c r="H111" s="87"/>
      <c r="I111" s="108" t="str">
        <f>IFERROR(Table2[[#This Row],[Net Selling]]*Table2[[#This Row],[Qty]],"")</f>
        <v/>
      </c>
      <c r="J111" s="85" t="str">
        <f>IFERROR(Table2[[#This Row],[Unit Cost]]*Table2[[#This Row],[Qty]],"")</f>
        <v/>
      </c>
    </row>
    <row r="112" spans="2:10" ht="24.95" customHeight="1" x14ac:dyDescent="0.25">
      <c r="B112" s="107" t="str">
        <f t="shared" si="1"/>
        <v/>
      </c>
      <c r="C112" s="89"/>
      <c r="D112" t="str">
        <f>IFERROR(VLOOKUP(Table2[[#This Row],[ITEM]],Table3[],2,0),"")</f>
        <v/>
      </c>
      <c r="E112" s="108" t="str">
        <f>IFERROR(VLOOKUP(Table2[[#This Row],[ITEM]],Table3[],4,0),"")</f>
        <v/>
      </c>
      <c r="F112" s="88"/>
      <c r="G112" s="108" t="str">
        <f>IFERROR(Table2[[#This Row],[Unit Cost]]+Table2[[#This Row],[Unit Cost]]*Table2[[#This Row],[GST]],"")</f>
        <v/>
      </c>
      <c r="H112" s="87"/>
      <c r="I112" s="108" t="str">
        <f>IFERROR(Table2[[#This Row],[Net Selling]]*Table2[[#This Row],[Qty]],"")</f>
        <v/>
      </c>
      <c r="J112" s="85" t="str">
        <f>IFERROR(Table2[[#This Row],[Unit Cost]]*Table2[[#This Row],[Qty]],"")</f>
        <v/>
      </c>
    </row>
    <row r="113" spans="2:10" ht="24.95" customHeight="1" x14ac:dyDescent="0.25">
      <c r="B113" s="107" t="str">
        <f t="shared" si="1"/>
        <v/>
      </c>
      <c r="C113" s="89"/>
      <c r="D113" t="str">
        <f>IFERROR(VLOOKUP(Table2[[#This Row],[ITEM]],Table3[],2,0),"")</f>
        <v/>
      </c>
      <c r="E113" s="108" t="str">
        <f>IFERROR(VLOOKUP(Table2[[#This Row],[ITEM]],Table3[],4,0),"")</f>
        <v/>
      </c>
      <c r="F113" s="88"/>
      <c r="G113" s="108" t="str">
        <f>IFERROR(Table2[[#This Row],[Unit Cost]]+Table2[[#This Row],[Unit Cost]]*Table2[[#This Row],[GST]],"")</f>
        <v/>
      </c>
      <c r="H113" s="87"/>
      <c r="I113" s="108" t="str">
        <f>IFERROR(Table2[[#This Row],[Net Selling]]*Table2[[#This Row],[Qty]],"")</f>
        <v/>
      </c>
      <c r="J113" s="85" t="str">
        <f>IFERROR(Table2[[#This Row],[Unit Cost]]*Table2[[#This Row],[Qty]],"")</f>
        <v/>
      </c>
    </row>
    <row r="114" spans="2:10" ht="24.95" customHeight="1" x14ac:dyDescent="0.25">
      <c r="B114" s="107" t="str">
        <f t="shared" si="1"/>
        <v/>
      </c>
      <c r="C114" s="89"/>
      <c r="D114" t="str">
        <f>IFERROR(VLOOKUP(Table2[[#This Row],[ITEM]],Table3[],2,0),"")</f>
        <v/>
      </c>
      <c r="E114" s="108" t="str">
        <f>IFERROR(VLOOKUP(Table2[[#This Row],[ITEM]],Table3[],4,0),"")</f>
        <v/>
      </c>
      <c r="F114" s="88"/>
      <c r="G114" s="108" t="str">
        <f>IFERROR(Table2[[#This Row],[Unit Cost]]+Table2[[#This Row],[Unit Cost]]*Table2[[#This Row],[GST]],"")</f>
        <v/>
      </c>
      <c r="H114" s="87"/>
      <c r="I114" s="108" t="str">
        <f>IFERROR(Table2[[#This Row],[Net Selling]]*Table2[[#This Row],[Qty]],"")</f>
        <v/>
      </c>
      <c r="J114" s="85" t="str">
        <f>IFERROR(Table2[[#This Row],[Unit Cost]]*Table2[[#This Row],[Qty]],"")</f>
        <v/>
      </c>
    </row>
    <row r="115" spans="2:10" ht="24.95" customHeight="1" x14ac:dyDescent="0.25">
      <c r="B115" s="107" t="str">
        <f t="shared" si="1"/>
        <v/>
      </c>
      <c r="C115" s="89"/>
      <c r="D115" t="str">
        <f>IFERROR(VLOOKUP(Table2[[#This Row],[ITEM]],Table3[],2,0),"")</f>
        <v/>
      </c>
      <c r="E115" s="108" t="str">
        <f>IFERROR(VLOOKUP(Table2[[#This Row],[ITEM]],Table3[],4,0),"")</f>
        <v/>
      </c>
      <c r="F115" s="88"/>
      <c r="G115" s="108" t="str">
        <f>IFERROR(Table2[[#This Row],[Unit Cost]]+Table2[[#This Row],[Unit Cost]]*Table2[[#This Row],[GST]],"")</f>
        <v/>
      </c>
      <c r="H115" s="87"/>
      <c r="I115" s="108" t="str">
        <f>IFERROR(Table2[[#This Row],[Net Selling]]*Table2[[#This Row],[Qty]],"")</f>
        <v/>
      </c>
      <c r="J115" s="85" t="str">
        <f>IFERROR(Table2[[#This Row],[Unit Cost]]*Table2[[#This Row],[Qty]],"")</f>
        <v/>
      </c>
    </row>
    <row r="116" spans="2:10" ht="24.95" customHeight="1" x14ac:dyDescent="0.25">
      <c r="B116" s="107" t="str">
        <f t="shared" si="1"/>
        <v/>
      </c>
      <c r="C116" s="89"/>
      <c r="D116" t="str">
        <f>IFERROR(VLOOKUP(Table2[[#This Row],[ITEM]],Table3[],2,0),"")</f>
        <v/>
      </c>
      <c r="E116" s="108" t="str">
        <f>IFERROR(VLOOKUP(Table2[[#This Row],[ITEM]],Table3[],4,0),"")</f>
        <v/>
      </c>
      <c r="F116" s="88"/>
      <c r="G116" s="108" t="str">
        <f>IFERROR(Table2[[#This Row],[Unit Cost]]+Table2[[#This Row],[Unit Cost]]*Table2[[#This Row],[GST]],"")</f>
        <v/>
      </c>
      <c r="H116" s="87"/>
      <c r="I116" s="108" t="str">
        <f>IFERROR(Table2[[#This Row],[Net Selling]]*Table2[[#This Row],[Qty]],"")</f>
        <v/>
      </c>
      <c r="J116" s="85" t="str">
        <f>IFERROR(Table2[[#This Row],[Unit Cost]]*Table2[[#This Row],[Qty]],"")</f>
        <v/>
      </c>
    </row>
    <row r="117" spans="2:10" ht="24.95" customHeight="1" x14ac:dyDescent="0.25">
      <c r="B117" s="107" t="str">
        <f t="shared" si="1"/>
        <v/>
      </c>
      <c r="C117" s="89"/>
      <c r="D117" t="str">
        <f>IFERROR(VLOOKUP(Table2[[#This Row],[ITEM]],Table3[],2,0),"")</f>
        <v/>
      </c>
      <c r="E117" s="108" t="str">
        <f>IFERROR(VLOOKUP(Table2[[#This Row],[ITEM]],Table3[],4,0),"")</f>
        <v/>
      </c>
      <c r="F117" s="88"/>
      <c r="G117" s="108" t="str">
        <f>IFERROR(Table2[[#This Row],[Unit Cost]]+Table2[[#This Row],[Unit Cost]]*Table2[[#This Row],[GST]],"")</f>
        <v/>
      </c>
      <c r="H117" s="87"/>
      <c r="I117" s="108" t="str">
        <f>IFERROR(Table2[[#This Row],[Net Selling]]*Table2[[#This Row],[Qty]],"")</f>
        <v/>
      </c>
      <c r="J117" s="85" t="str">
        <f>IFERROR(Table2[[#This Row],[Unit Cost]]*Table2[[#This Row],[Qty]],"")</f>
        <v/>
      </c>
    </row>
    <row r="118" spans="2:10" ht="24.95" customHeight="1" x14ac:dyDescent="0.25">
      <c r="B118" s="107" t="str">
        <f t="shared" si="1"/>
        <v/>
      </c>
      <c r="C118" s="89"/>
      <c r="D118" t="str">
        <f>IFERROR(VLOOKUP(Table2[[#This Row],[ITEM]],Table3[],2,0),"")</f>
        <v/>
      </c>
      <c r="E118" s="108" t="str">
        <f>IFERROR(VLOOKUP(Table2[[#This Row],[ITEM]],Table3[],4,0),"")</f>
        <v/>
      </c>
      <c r="F118" s="88"/>
      <c r="G118" s="108" t="str">
        <f>IFERROR(Table2[[#This Row],[Unit Cost]]+Table2[[#This Row],[Unit Cost]]*Table2[[#This Row],[GST]],"")</f>
        <v/>
      </c>
      <c r="H118" s="87"/>
      <c r="I118" s="108" t="str">
        <f>IFERROR(Table2[[#This Row],[Net Selling]]*Table2[[#This Row],[Qty]],"")</f>
        <v/>
      </c>
      <c r="J118" s="85" t="str">
        <f>IFERROR(Table2[[#This Row],[Unit Cost]]*Table2[[#This Row],[Qty]],"")</f>
        <v/>
      </c>
    </row>
    <row r="119" spans="2:10" ht="24.95" customHeight="1" x14ac:dyDescent="0.25">
      <c r="B119" s="107" t="str">
        <f t="shared" si="1"/>
        <v/>
      </c>
      <c r="C119" s="89"/>
      <c r="D119" t="str">
        <f>IFERROR(VLOOKUP(Table2[[#This Row],[ITEM]],Table3[],2,0),"")</f>
        <v/>
      </c>
      <c r="E119" s="108" t="str">
        <f>IFERROR(VLOOKUP(Table2[[#This Row],[ITEM]],Table3[],4,0),"")</f>
        <v/>
      </c>
      <c r="F119" s="88"/>
      <c r="G119" s="108" t="str">
        <f>IFERROR(Table2[[#This Row],[Unit Cost]]+Table2[[#This Row],[Unit Cost]]*Table2[[#This Row],[GST]],"")</f>
        <v/>
      </c>
      <c r="H119" s="87"/>
      <c r="I119" s="108" t="str">
        <f>IFERROR(Table2[[#This Row],[Net Selling]]*Table2[[#This Row],[Qty]],"")</f>
        <v/>
      </c>
      <c r="J119" s="85" t="str">
        <f>IFERROR(Table2[[#This Row],[Unit Cost]]*Table2[[#This Row],[Qty]],"")</f>
        <v/>
      </c>
    </row>
    <row r="120" spans="2:10" ht="24.95" customHeight="1" x14ac:dyDescent="0.25">
      <c r="B120" s="107" t="str">
        <f t="shared" si="1"/>
        <v/>
      </c>
      <c r="C120" s="89"/>
      <c r="D120" t="str">
        <f>IFERROR(VLOOKUP(Table2[[#This Row],[ITEM]],Table3[],2,0),"")</f>
        <v/>
      </c>
      <c r="E120" s="108" t="str">
        <f>IFERROR(VLOOKUP(Table2[[#This Row],[ITEM]],Table3[],4,0),"")</f>
        <v/>
      </c>
      <c r="F120" s="88"/>
      <c r="G120" s="108" t="str">
        <f>IFERROR(Table2[[#This Row],[Unit Cost]]+Table2[[#This Row],[Unit Cost]]*Table2[[#This Row],[GST]],"")</f>
        <v/>
      </c>
      <c r="H120" s="87"/>
      <c r="I120" s="108" t="str">
        <f>IFERROR(Table2[[#This Row],[Net Selling]]*Table2[[#This Row],[Qty]],"")</f>
        <v/>
      </c>
      <c r="J120" s="85" t="str">
        <f>IFERROR(Table2[[#This Row],[Unit Cost]]*Table2[[#This Row],[Qty]],"")</f>
        <v/>
      </c>
    </row>
    <row r="121" spans="2:10" ht="24.95" customHeight="1" x14ac:dyDescent="0.25">
      <c r="B121" s="107" t="str">
        <f t="shared" si="1"/>
        <v/>
      </c>
      <c r="C121" s="89"/>
      <c r="D121" t="str">
        <f>IFERROR(VLOOKUP(Table2[[#This Row],[ITEM]],Table3[],2,0),"")</f>
        <v/>
      </c>
      <c r="E121" s="108" t="str">
        <f>IFERROR(VLOOKUP(Table2[[#This Row],[ITEM]],Table3[],4,0),"")</f>
        <v/>
      </c>
      <c r="F121" s="88"/>
      <c r="G121" s="108" t="str">
        <f>IFERROR(Table2[[#This Row],[Unit Cost]]+Table2[[#This Row],[Unit Cost]]*Table2[[#This Row],[GST]],"")</f>
        <v/>
      </c>
      <c r="H121" s="87"/>
      <c r="I121" s="108" t="str">
        <f>IFERROR(Table2[[#This Row],[Net Selling]]*Table2[[#This Row],[Qty]],"")</f>
        <v/>
      </c>
      <c r="J121" s="85" t="str">
        <f>IFERROR(Table2[[#This Row],[Unit Cost]]*Table2[[#This Row],[Qty]],"")</f>
        <v/>
      </c>
    </row>
    <row r="122" spans="2:10" ht="24.95" customHeight="1" x14ac:dyDescent="0.25">
      <c r="B122" s="107" t="str">
        <f t="shared" si="1"/>
        <v/>
      </c>
      <c r="C122" s="89"/>
      <c r="D122" t="str">
        <f>IFERROR(VLOOKUP(Table2[[#This Row],[ITEM]],Table3[],2,0),"")</f>
        <v/>
      </c>
      <c r="E122" s="108" t="str">
        <f>IFERROR(VLOOKUP(Table2[[#This Row],[ITEM]],Table3[],4,0),"")</f>
        <v/>
      </c>
      <c r="F122" s="88"/>
      <c r="G122" s="108" t="str">
        <f>IFERROR(Table2[[#This Row],[Unit Cost]]+Table2[[#This Row],[Unit Cost]]*Table2[[#This Row],[GST]],"")</f>
        <v/>
      </c>
      <c r="H122" s="87"/>
      <c r="I122" s="108" t="str">
        <f>IFERROR(Table2[[#This Row],[Net Selling]]*Table2[[#This Row],[Qty]],"")</f>
        <v/>
      </c>
      <c r="J122" s="85" t="str">
        <f>IFERROR(Table2[[#This Row],[Unit Cost]]*Table2[[#This Row],[Qty]],"")</f>
        <v/>
      </c>
    </row>
    <row r="123" spans="2:10" ht="24.95" customHeight="1" x14ac:dyDescent="0.25">
      <c r="B123" s="107" t="str">
        <f t="shared" si="1"/>
        <v/>
      </c>
      <c r="C123" s="89"/>
      <c r="D123" t="str">
        <f>IFERROR(VLOOKUP(Table2[[#This Row],[ITEM]],Table3[],2,0),"")</f>
        <v/>
      </c>
      <c r="E123" s="108" t="str">
        <f>IFERROR(VLOOKUP(Table2[[#This Row],[ITEM]],Table3[],4,0),"")</f>
        <v/>
      </c>
      <c r="F123" s="88"/>
      <c r="G123" s="108" t="str">
        <f>IFERROR(Table2[[#This Row],[Unit Cost]]+Table2[[#This Row],[Unit Cost]]*Table2[[#This Row],[GST]],"")</f>
        <v/>
      </c>
      <c r="H123" s="87"/>
      <c r="I123" s="108" t="str">
        <f>IFERROR(Table2[[#This Row],[Net Selling]]*Table2[[#This Row],[Qty]],"")</f>
        <v/>
      </c>
      <c r="J123" s="85" t="str">
        <f>IFERROR(Table2[[#This Row],[Unit Cost]]*Table2[[#This Row],[Qty]],"")</f>
        <v/>
      </c>
    </row>
    <row r="124" spans="2:10" ht="24.95" customHeight="1" x14ac:dyDescent="0.25">
      <c r="B124" s="107" t="str">
        <f t="shared" si="1"/>
        <v/>
      </c>
      <c r="C124" s="89"/>
      <c r="D124" t="str">
        <f>IFERROR(VLOOKUP(Table2[[#This Row],[ITEM]],Table3[],2,0),"")</f>
        <v/>
      </c>
      <c r="E124" s="108" t="str">
        <f>IFERROR(VLOOKUP(Table2[[#This Row],[ITEM]],Table3[],4,0),"")</f>
        <v/>
      </c>
      <c r="F124" s="88"/>
      <c r="G124" s="108" t="str">
        <f>IFERROR(Table2[[#This Row],[Unit Cost]]+Table2[[#This Row],[Unit Cost]]*Table2[[#This Row],[GST]],"")</f>
        <v/>
      </c>
      <c r="H124" s="87"/>
      <c r="I124" s="108" t="str">
        <f>IFERROR(Table2[[#This Row],[Net Selling]]*Table2[[#This Row],[Qty]],"")</f>
        <v/>
      </c>
      <c r="J124" s="85" t="str">
        <f>IFERROR(Table2[[#This Row],[Unit Cost]]*Table2[[#This Row],[Qty]],"")</f>
        <v/>
      </c>
    </row>
    <row r="125" spans="2:10" ht="24.95" customHeight="1" x14ac:dyDescent="0.25">
      <c r="B125" s="107" t="str">
        <f t="shared" si="1"/>
        <v/>
      </c>
      <c r="C125" s="89"/>
      <c r="D125" t="str">
        <f>IFERROR(VLOOKUP(Table2[[#This Row],[ITEM]],Table3[],2,0),"")</f>
        <v/>
      </c>
      <c r="E125" s="108" t="str">
        <f>IFERROR(VLOOKUP(Table2[[#This Row],[ITEM]],Table3[],4,0),"")</f>
        <v/>
      </c>
      <c r="F125" s="88"/>
      <c r="G125" s="108" t="str">
        <f>IFERROR(Table2[[#This Row],[Unit Cost]]+Table2[[#This Row],[Unit Cost]]*Table2[[#This Row],[GST]],"")</f>
        <v/>
      </c>
      <c r="H125" s="87"/>
      <c r="I125" s="108" t="str">
        <f>IFERROR(Table2[[#This Row],[Net Selling]]*Table2[[#This Row],[Qty]],"")</f>
        <v/>
      </c>
      <c r="J125" s="85" t="str">
        <f>IFERROR(Table2[[#This Row],[Unit Cost]]*Table2[[#This Row],[Qty]],"")</f>
        <v/>
      </c>
    </row>
    <row r="126" spans="2:10" ht="24.95" customHeight="1" x14ac:dyDescent="0.25">
      <c r="B126" s="107" t="str">
        <f t="shared" si="1"/>
        <v/>
      </c>
      <c r="C126" s="89"/>
      <c r="D126" t="str">
        <f>IFERROR(VLOOKUP(Table2[[#This Row],[ITEM]],Table3[],2,0),"")</f>
        <v/>
      </c>
      <c r="E126" s="108" t="str">
        <f>IFERROR(VLOOKUP(Table2[[#This Row],[ITEM]],Table3[],4,0),"")</f>
        <v/>
      </c>
      <c r="F126" s="88"/>
      <c r="G126" s="108" t="str">
        <f>IFERROR(Table2[[#This Row],[Unit Cost]]+Table2[[#This Row],[Unit Cost]]*Table2[[#This Row],[GST]],"")</f>
        <v/>
      </c>
      <c r="H126" s="87"/>
      <c r="I126" s="108" t="str">
        <f>IFERROR(Table2[[#This Row],[Net Selling]]*Table2[[#This Row],[Qty]],"")</f>
        <v/>
      </c>
      <c r="J126" s="85" t="str">
        <f>IFERROR(Table2[[#This Row],[Unit Cost]]*Table2[[#This Row],[Qty]],"")</f>
        <v/>
      </c>
    </row>
    <row r="127" spans="2:10" ht="24.95" customHeight="1" x14ac:dyDescent="0.25">
      <c r="B127" s="107" t="str">
        <f t="shared" si="1"/>
        <v/>
      </c>
      <c r="C127" s="89"/>
      <c r="D127" t="str">
        <f>IFERROR(VLOOKUP(Table2[[#This Row],[ITEM]],Table3[],2,0),"")</f>
        <v/>
      </c>
      <c r="E127" s="108" t="str">
        <f>IFERROR(VLOOKUP(Table2[[#This Row],[ITEM]],Table3[],4,0),"")</f>
        <v/>
      </c>
      <c r="F127" s="88"/>
      <c r="G127" s="108" t="str">
        <f>IFERROR(Table2[[#This Row],[Unit Cost]]+Table2[[#This Row],[Unit Cost]]*Table2[[#This Row],[GST]],"")</f>
        <v/>
      </c>
      <c r="H127" s="87"/>
      <c r="I127" s="108" t="str">
        <f>IFERROR(Table2[[#This Row],[Net Selling]]*Table2[[#This Row],[Qty]],"")</f>
        <v/>
      </c>
      <c r="J127" s="85" t="str">
        <f>IFERROR(Table2[[#This Row],[Unit Cost]]*Table2[[#This Row],[Qty]],"")</f>
        <v/>
      </c>
    </row>
    <row r="128" spans="2:10" ht="24.95" customHeight="1" x14ac:dyDescent="0.25">
      <c r="B128" s="107" t="str">
        <f t="shared" si="1"/>
        <v/>
      </c>
      <c r="C128" s="89"/>
      <c r="D128" t="str">
        <f>IFERROR(VLOOKUP(Table2[[#This Row],[ITEM]],Table3[],2,0),"")</f>
        <v/>
      </c>
      <c r="E128" s="108" t="str">
        <f>IFERROR(VLOOKUP(Table2[[#This Row],[ITEM]],Table3[],4,0),"")</f>
        <v/>
      </c>
      <c r="F128" s="88"/>
      <c r="G128" s="108" t="str">
        <f>IFERROR(Table2[[#This Row],[Unit Cost]]+Table2[[#This Row],[Unit Cost]]*Table2[[#This Row],[GST]],"")</f>
        <v/>
      </c>
      <c r="H128" s="87"/>
      <c r="I128" s="108" t="str">
        <f>IFERROR(Table2[[#This Row],[Net Selling]]*Table2[[#This Row],[Qty]],"")</f>
        <v/>
      </c>
      <c r="J128" s="85" t="str">
        <f>IFERROR(Table2[[#This Row],[Unit Cost]]*Table2[[#This Row],[Qty]],"")</f>
        <v/>
      </c>
    </row>
    <row r="129" spans="2:10" ht="24.95" customHeight="1" x14ac:dyDescent="0.25">
      <c r="B129" s="107" t="str">
        <f t="shared" si="1"/>
        <v/>
      </c>
      <c r="C129" s="89"/>
      <c r="D129" t="str">
        <f>IFERROR(VLOOKUP(Table2[[#This Row],[ITEM]],Table3[],2,0),"")</f>
        <v/>
      </c>
      <c r="E129" s="108" t="str">
        <f>IFERROR(VLOOKUP(Table2[[#This Row],[ITEM]],Table3[],4,0),"")</f>
        <v/>
      </c>
      <c r="F129" s="88"/>
      <c r="G129" s="108" t="str">
        <f>IFERROR(Table2[[#This Row],[Unit Cost]]+Table2[[#This Row],[Unit Cost]]*Table2[[#This Row],[GST]],"")</f>
        <v/>
      </c>
      <c r="H129" s="87"/>
      <c r="I129" s="108" t="str">
        <f>IFERROR(Table2[[#This Row],[Net Selling]]*Table2[[#This Row],[Qty]],"")</f>
        <v/>
      </c>
      <c r="J129" s="85" t="str">
        <f>IFERROR(Table2[[#This Row],[Unit Cost]]*Table2[[#This Row],[Qty]],"")</f>
        <v/>
      </c>
    </row>
    <row r="130" spans="2:10" ht="24.95" customHeight="1" x14ac:dyDescent="0.25">
      <c r="B130" s="107" t="str">
        <f t="shared" si="1"/>
        <v/>
      </c>
      <c r="C130" s="89"/>
      <c r="D130" t="str">
        <f>IFERROR(VLOOKUP(Table2[[#This Row],[ITEM]],Table3[],2,0),"")</f>
        <v/>
      </c>
      <c r="E130" s="108" t="str">
        <f>IFERROR(VLOOKUP(Table2[[#This Row],[ITEM]],Table3[],4,0),"")</f>
        <v/>
      </c>
      <c r="F130" s="88"/>
      <c r="G130" s="108" t="str">
        <f>IFERROR(Table2[[#This Row],[Unit Cost]]+Table2[[#This Row],[Unit Cost]]*Table2[[#This Row],[GST]],"")</f>
        <v/>
      </c>
      <c r="H130" s="87"/>
      <c r="I130" s="108" t="str">
        <f>IFERROR(Table2[[#This Row],[Net Selling]]*Table2[[#This Row],[Qty]],"")</f>
        <v/>
      </c>
      <c r="J130" s="85" t="str">
        <f>IFERROR(Table2[[#This Row],[Unit Cost]]*Table2[[#This Row],[Qty]],"")</f>
        <v/>
      </c>
    </row>
    <row r="131" spans="2:10" ht="24.95" customHeight="1" x14ac:dyDescent="0.25">
      <c r="B131" s="107" t="str">
        <f t="shared" si="1"/>
        <v/>
      </c>
      <c r="C131" s="89"/>
      <c r="D131" t="str">
        <f>IFERROR(VLOOKUP(Table2[[#This Row],[ITEM]],Table3[],2,0),"")</f>
        <v/>
      </c>
      <c r="E131" s="108" t="str">
        <f>IFERROR(VLOOKUP(Table2[[#This Row],[ITEM]],Table3[],4,0),"")</f>
        <v/>
      </c>
      <c r="F131" s="88"/>
      <c r="G131" s="108" t="str">
        <f>IFERROR(Table2[[#This Row],[Unit Cost]]+Table2[[#This Row],[Unit Cost]]*Table2[[#This Row],[GST]],"")</f>
        <v/>
      </c>
      <c r="H131" s="87"/>
      <c r="I131" s="108" t="str">
        <f>IFERROR(Table2[[#This Row],[Net Selling]]*Table2[[#This Row],[Qty]],"")</f>
        <v/>
      </c>
      <c r="J131" s="85" t="str">
        <f>IFERROR(Table2[[#This Row],[Unit Cost]]*Table2[[#This Row],[Qty]],"")</f>
        <v/>
      </c>
    </row>
    <row r="132" spans="2:10" ht="24.95" customHeight="1" x14ac:dyDescent="0.25">
      <c r="B132" s="107" t="str">
        <f t="shared" si="1"/>
        <v/>
      </c>
      <c r="C132" s="89"/>
      <c r="D132" t="str">
        <f>IFERROR(VLOOKUP(Table2[[#This Row],[ITEM]],Table3[],2,0),"")</f>
        <v/>
      </c>
      <c r="E132" s="108" t="str">
        <f>IFERROR(VLOOKUP(Table2[[#This Row],[ITEM]],Table3[],4,0),"")</f>
        <v/>
      </c>
      <c r="F132" s="88"/>
      <c r="G132" s="108" t="str">
        <f>IFERROR(Table2[[#This Row],[Unit Cost]]+Table2[[#This Row],[Unit Cost]]*Table2[[#This Row],[GST]],"")</f>
        <v/>
      </c>
      <c r="H132" s="87"/>
      <c r="I132" s="108" t="str">
        <f>IFERROR(Table2[[#This Row],[Net Selling]]*Table2[[#This Row],[Qty]],"")</f>
        <v/>
      </c>
      <c r="J132" s="85" t="str">
        <f>IFERROR(Table2[[#This Row],[Unit Cost]]*Table2[[#This Row],[Qty]],"")</f>
        <v/>
      </c>
    </row>
    <row r="133" spans="2:10" ht="24.95" customHeight="1" x14ac:dyDescent="0.25">
      <c r="B133" s="107" t="str">
        <f t="shared" si="1"/>
        <v/>
      </c>
      <c r="C133" s="89"/>
      <c r="D133" t="str">
        <f>IFERROR(VLOOKUP(Table2[[#This Row],[ITEM]],Table3[],2,0),"")</f>
        <v/>
      </c>
      <c r="E133" s="108" t="str">
        <f>IFERROR(VLOOKUP(Table2[[#This Row],[ITEM]],Table3[],4,0),"")</f>
        <v/>
      </c>
      <c r="F133" s="88"/>
      <c r="G133" s="108" t="str">
        <f>IFERROR(Table2[[#This Row],[Unit Cost]]+Table2[[#This Row],[Unit Cost]]*Table2[[#This Row],[GST]],"")</f>
        <v/>
      </c>
      <c r="H133" s="87"/>
      <c r="I133" s="108" t="str">
        <f>IFERROR(Table2[[#This Row],[Net Selling]]*Table2[[#This Row],[Qty]],"")</f>
        <v/>
      </c>
      <c r="J133" s="85" t="str">
        <f>IFERROR(Table2[[#This Row],[Unit Cost]]*Table2[[#This Row],[Qty]],"")</f>
        <v/>
      </c>
    </row>
    <row r="134" spans="2:10" ht="24.95" customHeight="1" x14ac:dyDescent="0.25">
      <c r="B134" s="107" t="str">
        <f t="shared" si="1"/>
        <v/>
      </c>
      <c r="C134" s="89"/>
      <c r="D134" t="str">
        <f>IFERROR(VLOOKUP(Table2[[#This Row],[ITEM]],Table3[],2,0),"")</f>
        <v/>
      </c>
      <c r="E134" s="108" t="str">
        <f>IFERROR(VLOOKUP(Table2[[#This Row],[ITEM]],Table3[],4,0),"")</f>
        <v/>
      </c>
      <c r="F134" s="88"/>
      <c r="G134" s="108" t="str">
        <f>IFERROR(Table2[[#This Row],[Unit Cost]]+Table2[[#This Row],[Unit Cost]]*Table2[[#This Row],[GST]],"")</f>
        <v/>
      </c>
      <c r="H134" s="87"/>
      <c r="I134" s="108" t="str">
        <f>IFERROR(Table2[[#This Row],[Net Selling]]*Table2[[#This Row],[Qty]],"")</f>
        <v/>
      </c>
      <c r="J134" s="85" t="str">
        <f>IFERROR(Table2[[#This Row],[Unit Cost]]*Table2[[#This Row],[Qty]],"")</f>
        <v/>
      </c>
    </row>
    <row r="135" spans="2:10" ht="24.95" customHeight="1" x14ac:dyDescent="0.25">
      <c r="B135" s="107" t="str">
        <f t="shared" si="1"/>
        <v/>
      </c>
      <c r="C135" s="89"/>
      <c r="D135" t="str">
        <f>IFERROR(VLOOKUP(Table2[[#This Row],[ITEM]],Table3[],2,0),"")</f>
        <v/>
      </c>
      <c r="E135" s="108" t="str">
        <f>IFERROR(VLOOKUP(Table2[[#This Row],[ITEM]],Table3[],4,0),"")</f>
        <v/>
      </c>
      <c r="F135" s="88"/>
      <c r="G135" s="108" t="str">
        <f>IFERROR(Table2[[#This Row],[Unit Cost]]+Table2[[#This Row],[Unit Cost]]*Table2[[#This Row],[GST]],"")</f>
        <v/>
      </c>
      <c r="H135" s="87"/>
      <c r="I135" s="108" t="str">
        <f>IFERROR(Table2[[#This Row],[Net Selling]]*Table2[[#This Row],[Qty]],"")</f>
        <v/>
      </c>
      <c r="J135" s="85" t="str">
        <f>IFERROR(Table2[[#This Row],[Unit Cost]]*Table2[[#This Row],[Qty]],"")</f>
        <v/>
      </c>
    </row>
    <row r="136" spans="2:10" ht="24.95" customHeight="1" x14ac:dyDescent="0.25">
      <c r="B136" s="107" t="str">
        <f t="shared" si="1"/>
        <v/>
      </c>
      <c r="C136" s="89"/>
      <c r="D136" t="str">
        <f>IFERROR(VLOOKUP(Table2[[#This Row],[ITEM]],Table3[],2,0),"")</f>
        <v/>
      </c>
      <c r="E136" s="108" t="str">
        <f>IFERROR(VLOOKUP(Table2[[#This Row],[ITEM]],Table3[],4,0),"")</f>
        <v/>
      </c>
      <c r="F136" s="88"/>
      <c r="G136" s="108" t="str">
        <f>IFERROR(Table2[[#This Row],[Unit Cost]]+Table2[[#This Row],[Unit Cost]]*Table2[[#This Row],[GST]],"")</f>
        <v/>
      </c>
      <c r="H136" s="87"/>
      <c r="I136" s="108" t="str">
        <f>IFERROR(Table2[[#This Row],[Net Selling]]*Table2[[#This Row],[Qty]],"")</f>
        <v/>
      </c>
      <c r="J136" s="85" t="str">
        <f>IFERROR(Table2[[#This Row],[Unit Cost]]*Table2[[#This Row],[Qty]],"")</f>
        <v/>
      </c>
    </row>
    <row r="137" spans="2:10" ht="24.95" customHeight="1" x14ac:dyDescent="0.25">
      <c r="B137" s="107" t="str">
        <f t="shared" si="1"/>
        <v/>
      </c>
      <c r="C137" s="89"/>
      <c r="D137" t="str">
        <f>IFERROR(VLOOKUP(Table2[[#This Row],[ITEM]],Table3[],2,0),"")</f>
        <v/>
      </c>
      <c r="E137" s="108" t="str">
        <f>IFERROR(VLOOKUP(Table2[[#This Row],[ITEM]],Table3[],4,0),"")</f>
        <v/>
      </c>
      <c r="F137" s="88"/>
      <c r="G137" s="108" t="str">
        <f>IFERROR(Table2[[#This Row],[Unit Cost]]+Table2[[#This Row],[Unit Cost]]*Table2[[#This Row],[GST]],"")</f>
        <v/>
      </c>
      <c r="H137" s="87"/>
      <c r="I137" s="108" t="str">
        <f>IFERROR(Table2[[#This Row],[Net Selling]]*Table2[[#This Row],[Qty]],"")</f>
        <v/>
      </c>
      <c r="J137" s="85" t="str">
        <f>IFERROR(Table2[[#This Row],[Unit Cost]]*Table2[[#This Row],[Qty]],"")</f>
        <v/>
      </c>
    </row>
    <row r="138" spans="2:10" ht="24.95" customHeight="1" x14ac:dyDescent="0.25">
      <c r="B138" s="107" t="str">
        <f t="shared" ref="B138:B201" si="2">IFERROR(IF(C138&lt;&gt;"",B137+1,""),"")</f>
        <v/>
      </c>
      <c r="C138" s="89"/>
      <c r="D138" t="str">
        <f>IFERROR(VLOOKUP(Table2[[#This Row],[ITEM]],Table3[],2,0),"")</f>
        <v/>
      </c>
      <c r="E138" s="108" t="str">
        <f>IFERROR(VLOOKUP(Table2[[#This Row],[ITEM]],Table3[],4,0),"")</f>
        <v/>
      </c>
      <c r="F138" s="88"/>
      <c r="G138" s="108" t="str">
        <f>IFERROR(Table2[[#This Row],[Unit Cost]]+Table2[[#This Row],[Unit Cost]]*Table2[[#This Row],[GST]],"")</f>
        <v/>
      </c>
      <c r="H138" s="87"/>
      <c r="I138" s="108" t="str">
        <f>IFERROR(Table2[[#This Row],[Net Selling]]*Table2[[#This Row],[Qty]],"")</f>
        <v/>
      </c>
      <c r="J138" s="85" t="str">
        <f>IFERROR(Table2[[#This Row],[Unit Cost]]*Table2[[#This Row],[Qty]],"")</f>
        <v/>
      </c>
    </row>
    <row r="139" spans="2:10" ht="24.95" customHeight="1" x14ac:dyDescent="0.25">
      <c r="B139" s="107" t="str">
        <f t="shared" si="2"/>
        <v/>
      </c>
      <c r="C139" s="89"/>
      <c r="D139" t="str">
        <f>IFERROR(VLOOKUP(Table2[[#This Row],[ITEM]],Table3[],2,0),"")</f>
        <v/>
      </c>
      <c r="E139" s="108" t="str">
        <f>IFERROR(VLOOKUP(Table2[[#This Row],[ITEM]],Table3[],4,0),"")</f>
        <v/>
      </c>
      <c r="F139" s="88"/>
      <c r="G139" s="108" t="str">
        <f>IFERROR(Table2[[#This Row],[Unit Cost]]+Table2[[#This Row],[Unit Cost]]*Table2[[#This Row],[GST]],"")</f>
        <v/>
      </c>
      <c r="H139" s="87"/>
      <c r="I139" s="108" t="str">
        <f>IFERROR(Table2[[#This Row],[Net Selling]]*Table2[[#This Row],[Qty]],"")</f>
        <v/>
      </c>
      <c r="J139" s="85" t="str">
        <f>IFERROR(Table2[[#This Row],[Unit Cost]]*Table2[[#This Row],[Qty]],"")</f>
        <v/>
      </c>
    </row>
    <row r="140" spans="2:10" ht="24.95" customHeight="1" x14ac:dyDescent="0.25">
      <c r="B140" s="107" t="str">
        <f t="shared" si="2"/>
        <v/>
      </c>
      <c r="C140" s="89"/>
      <c r="D140" t="str">
        <f>IFERROR(VLOOKUP(Table2[[#This Row],[ITEM]],Table3[],2,0),"")</f>
        <v/>
      </c>
      <c r="E140" s="108" t="str">
        <f>IFERROR(VLOOKUP(Table2[[#This Row],[ITEM]],Table3[],4,0),"")</f>
        <v/>
      </c>
      <c r="F140" s="88"/>
      <c r="G140" s="108" t="str">
        <f>IFERROR(Table2[[#This Row],[Unit Cost]]+Table2[[#This Row],[Unit Cost]]*Table2[[#This Row],[GST]],"")</f>
        <v/>
      </c>
      <c r="H140" s="87"/>
      <c r="I140" s="108" t="str">
        <f>IFERROR(Table2[[#This Row],[Net Selling]]*Table2[[#This Row],[Qty]],"")</f>
        <v/>
      </c>
      <c r="J140" s="85" t="str">
        <f>IFERROR(Table2[[#This Row],[Unit Cost]]*Table2[[#This Row],[Qty]],"")</f>
        <v/>
      </c>
    </row>
    <row r="141" spans="2:10" ht="24.95" customHeight="1" x14ac:dyDescent="0.25">
      <c r="B141" s="107" t="str">
        <f t="shared" si="2"/>
        <v/>
      </c>
      <c r="C141" s="89"/>
      <c r="D141" t="str">
        <f>IFERROR(VLOOKUP(Table2[[#This Row],[ITEM]],Table3[],2,0),"")</f>
        <v/>
      </c>
      <c r="E141" s="108" t="str">
        <f>IFERROR(VLOOKUP(Table2[[#This Row],[ITEM]],Table3[],4,0),"")</f>
        <v/>
      </c>
      <c r="F141" s="88"/>
      <c r="G141" s="108" t="str">
        <f>IFERROR(Table2[[#This Row],[Unit Cost]]+Table2[[#This Row],[Unit Cost]]*Table2[[#This Row],[GST]],"")</f>
        <v/>
      </c>
      <c r="H141" s="87"/>
      <c r="I141" s="108" t="str">
        <f>IFERROR(Table2[[#This Row],[Net Selling]]*Table2[[#This Row],[Qty]],"")</f>
        <v/>
      </c>
      <c r="J141" s="85" t="str">
        <f>IFERROR(Table2[[#This Row],[Unit Cost]]*Table2[[#This Row],[Qty]],"")</f>
        <v/>
      </c>
    </row>
    <row r="142" spans="2:10" ht="24.95" customHeight="1" x14ac:dyDescent="0.25">
      <c r="B142" s="107" t="str">
        <f t="shared" si="2"/>
        <v/>
      </c>
      <c r="C142" s="89"/>
      <c r="D142" t="str">
        <f>IFERROR(VLOOKUP(Table2[[#This Row],[ITEM]],Table3[],2,0),"")</f>
        <v/>
      </c>
      <c r="E142" s="108" t="str">
        <f>IFERROR(VLOOKUP(Table2[[#This Row],[ITEM]],Table3[],4,0),"")</f>
        <v/>
      </c>
      <c r="F142" s="88"/>
      <c r="G142" s="108" t="str">
        <f>IFERROR(Table2[[#This Row],[Unit Cost]]+Table2[[#This Row],[Unit Cost]]*Table2[[#This Row],[GST]],"")</f>
        <v/>
      </c>
      <c r="H142" s="87"/>
      <c r="I142" s="108" t="str">
        <f>IFERROR(Table2[[#This Row],[Net Selling]]*Table2[[#This Row],[Qty]],"")</f>
        <v/>
      </c>
      <c r="J142" s="85" t="str">
        <f>IFERROR(Table2[[#This Row],[Unit Cost]]*Table2[[#This Row],[Qty]],"")</f>
        <v/>
      </c>
    </row>
    <row r="143" spans="2:10" ht="24.95" customHeight="1" x14ac:dyDescent="0.25">
      <c r="B143" s="107" t="str">
        <f t="shared" si="2"/>
        <v/>
      </c>
      <c r="C143" s="89"/>
      <c r="D143" t="str">
        <f>IFERROR(VLOOKUP(Table2[[#This Row],[ITEM]],Table3[],2,0),"")</f>
        <v/>
      </c>
      <c r="E143" s="108" t="str">
        <f>IFERROR(VLOOKUP(Table2[[#This Row],[ITEM]],Table3[],4,0),"")</f>
        <v/>
      </c>
      <c r="F143" s="88"/>
      <c r="G143" s="108" t="str">
        <f>IFERROR(Table2[[#This Row],[Unit Cost]]+Table2[[#This Row],[Unit Cost]]*Table2[[#This Row],[GST]],"")</f>
        <v/>
      </c>
      <c r="H143" s="87"/>
      <c r="I143" s="108" t="str">
        <f>IFERROR(Table2[[#This Row],[Net Selling]]*Table2[[#This Row],[Qty]],"")</f>
        <v/>
      </c>
      <c r="J143" s="85" t="str">
        <f>IFERROR(Table2[[#This Row],[Unit Cost]]*Table2[[#This Row],[Qty]],"")</f>
        <v/>
      </c>
    </row>
    <row r="144" spans="2:10" ht="24.95" customHeight="1" x14ac:dyDescent="0.25">
      <c r="B144" s="107" t="str">
        <f t="shared" si="2"/>
        <v/>
      </c>
      <c r="C144" s="89"/>
      <c r="D144" t="str">
        <f>IFERROR(VLOOKUP(Table2[[#This Row],[ITEM]],Table3[],2,0),"")</f>
        <v/>
      </c>
      <c r="E144" s="108" t="str">
        <f>IFERROR(VLOOKUP(Table2[[#This Row],[ITEM]],Table3[],4,0),"")</f>
        <v/>
      </c>
      <c r="F144" s="88"/>
      <c r="G144" s="108" t="str">
        <f>IFERROR(Table2[[#This Row],[Unit Cost]]+Table2[[#This Row],[Unit Cost]]*Table2[[#This Row],[GST]],"")</f>
        <v/>
      </c>
      <c r="H144" s="87"/>
      <c r="I144" s="108" t="str">
        <f>IFERROR(Table2[[#This Row],[Net Selling]]*Table2[[#This Row],[Qty]],"")</f>
        <v/>
      </c>
      <c r="J144" s="85" t="str">
        <f>IFERROR(Table2[[#This Row],[Unit Cost]]*Table2[[#This Row],[Qty]],"")</f>
        <v/>
      </c>
    </row>
    <row r="145" spans="2:10" ht="24.95" customHeight="1" x14ac:dyDescent="0.25">
      <c r="B145" s="107" t="str">
        <f t="shared" si="2"/>
        <v/>
      </c>
      <c r="C145" s="89"/>
      <c r="D145" t="str">
        <f>IFERROR(VLOOKUP(Table2[[#This Row],[ITEM]],Table3[],2,0),"")</f>
        <v/>
      </c>
      <c r="E145" s="108" t="str">
        <f>IFERROR(VLOOKUP(Table2[[#This Row],[ITEM]],Table3[],4,0),"")</f>
        <v/>
      </c>
      <c r="F145" s="88"/>
      <c r="G145" s="108" t="str">
        <f>IFERROR(Table2[[#This Row],[Unit Cost]]+Table2[[#This Row],[Unit Cost]]*Table2[[#This Row],[GST]],"")</f>
        <v/>
      </c>
      <c r="H145" s="87"/>
      <c r="I145" s="108" t="str">
        <f>IFERROR(Table2[[#This Row],[Net Selling]]*Table2[[#This Row],[Qty]],"")</f>
        <v/>
      </c>
      <c r="J145" s="85" t="str">
        <f>IFERROR(Table2[[#This Row],[Unit Cost]]*Table2[[#This Row],[Qty]],"")</f>
        <v/>
      </c>
    </row>
    <row r="146" spans="2:10" ht="24.95" customHeight="1" x14ac:dyDescent="0.25">
      <c r="B146" s="107" t="str">
        <f t="shared" si="2"/>
        <v/>
      </c>
      <c r="C146" s="89"/>
      <c r="D146" t="str">
        <f>IFERROR(VLOOKUP(Table2[[#This Row],[ITEM]],Table3[],2,0),"")</f>
        <v/>
      </c>
      <c r="E146" s="108" t="str">
        <f>IFERROR(VLOOKUP(Table2[[#This Row],[ITEM]],Table3[],4,0),"")</f>
        <v/>
      </c>
      <c r="F146" s="88"/>
      <c r="G146" s="108" t="str">
        <f>IFERROR(Table2[[#This Row],[Unit Cost]]+Table2[[#This Row],[Unit Cost]]*Table2[[#This Row],[GST]],"")</f>
        <v/>
      </c>
      <c r="H146" s="87"/>
      <c r="I146" s="108" t="str">
        <f>IFERROR(Table2[[#This Row],[Net Selling]]*Table2[[#This Row],[Qty]],"")</f>
        <v/>
      </c>
      <c r="J146" s="85" t="str">
        <f>IFERROR(Table2[[#This Row],[Unit Cost]]*Table2[[#This Row],[Qty]],"")</f>
        <v/>
      </c>
    </row>
    <row r="147" spans="2:10" ht="24.95" customHeight="1" x14ac:dyDescent="0.25">
      <c r="B147" s="107" t="str">
        <f t="shared" si="2"/>
        <v/>
      </c>
      <c r="C147" s="89"/>
      <c r="D147" t="str">
        <f>IFERROR(VLOOKUP(Table2[[#This Row],[ITEM]],Table3[],2,0),"")</f>
        <v/>
      </c>
      <c r="E147" s="108" t="str">
        <f>IFERROR(VLOOKUP(Table2[[#This Row],[ITEM]],Table3[],4,0),"")</f>
        <v/>
      </c>
      <c r="F147" s="88"/>
      <c r="G147" s="108" t="str">
        <f>IFERROR(Table2[[#This Row],[Unit Cost]]+Table2[[#This Row],[Unit Cost]]*Table2[[#This Row],[GST]],"")</f>
        <v/>
      </c>
      <c r="H147" s="87"/>
      <c r="I147" s="108" t="str">
        <f>IFERROR(Table2[[#This Row],[Net Selling]]*Table2[[#This Row],[Qty]],"")</f>
        <v/>
      </c>
      <c r="J147" s="85" t="str">
        <f>IFERROR(Table2[[#This Row],[Unit Cost]]*Table2[[#This Row],[Qty]],"")</f>
        <v/>
      </c>
    </row>
    <row r="148" spans="2:10" ht="24.95" customHeight="1" x14ac:dyDescent="0.25">
      <c r="B148" s="107" t="str">
        <f t="shared" si="2"/>
        <v/>
      </c>
      <c r="C148" s="89"/>
      <c r="D148" t="str">
        <f>IFERROR(VLOOKUP(Table2[[#This Row],[ITEM]],Table3[],2,0),"")</f>
        <v/>
      </c>
      <c r="E148" s="108" t="str">
        <f>IFERROR(VLOOKUP(Table2[[#This Row],[ITEM]],Table3[],4,0),"")</f>
        <v/>
      </c>
      <c r="F148" s="88"/>
      <c r="G148" s="108" t="str">
        <f>IFERROR(Table2[[#This Row],[Unit Cost]]+Table2[[#This Row],[Unit Cost]]*Table2[[#This Row],[GST]],"")</f>
        <v/>
      </c>
      <c r="H148" s="87"/>
      <c r="I148" s="108" t="str">
        <f>IFERROR(Table2[[#This Row],[Net Selling]]*Table2[[#This Row],[Qty]],"")</f>
        <v/>
      </c>
      <c r="J148" s="85" t="str">
        <f>IFERROR(Table2[[#This Row],[Unit Cost]]*Table2[[#This Row],[Qty]],"")</f>
        <v/>
      </c>
    </row>
    <row r="149" spans="2:10" ht="24.95" customHeight="1" x14ac:dyDescent="0.25">
      <c r="B149" s="107" t="str">
        <f t="shared" si="2"/>
        <v/>
      </c>
      <c r="C149" s="89"/>
      <c r="D149" t="str">
        <f>IFERROR(VLOOKUP(Table2[[#This Row],[ITEM]],Table3[],2,0),"")</f>
        <v/>
      </c>
      <c r="E149" s="108" t="str">
        <f>IFERROR(VLOOKUP(Table2[[#This Row],[ITEM]],Table3[],4,0),"")</f>
        <v/>
      </c>
      <c r="F149" s="88"/>
      <c r="G149" s="108" t="str">
        <f>IFERROR(Table2[[#This Row],[Unit Cost]]+Table2[[#This Row],[Unit Cost]]*Table2[[#This Row],[GST]],"")</f>
        <v/>
      </c>
      <c r="H149" s="87"/>
      <c r="I149" s="108" t="str">
        <f>IFERROR(Table2[[#This Row],[Net Selling]]*Table2[[#This Row],[Qty]],"")</f>
        <v/>
      </c>
      <c r="J149" s="85" t="str">
        <f>IFERROR(Table2[[#This Row],[Unit Cost]]*Table2[[#This Row],[Qty]],"")</f>
        <v/>
      </c>
    </row>
    <row r="150" spans="2:10" ht="24.95" customHeight="1" x14ac:dyDescent="0.25">
      <c r="B150" s="107" t="str">
        <f t="shared" si="2"/>
        <v/>
      </c>
      <c r="C150" s="89"/>
      <c r="D150" t="str">
        <f>IFERROR(VLOOKUP(Table2[[#This Row],[ITEM]],Table3[],2,0),"")</f>
        <v/>
      </c>
      <c r="E150" s="108" t="str">
        <f>IFERROR(VLOOKUP(Table2[[#This Row],[ITEM]],Table3[],4,0),"")</f>
        <v/>
      </c>
      <c r="F150" s="88"/>
      <c r="G150" s="108" t="str">
        <f>IFERROR(Table2[[#This Row],[Unit Cost]]+Table2[[#This Row],[Unit Cost]]*Table2[[#This Row],[GST]],"")</f>
        <v/>
      </c>
      <c r="H150" s="87"/>
      <c r="I150" s="108" t="str">
        <f>IFERROR(Table2[[#This Row],[Net Selling]]*Table2[[#This Row],[Qty]],"")</f>
        <v/>
      </c>
      <c r="J150" s="85" t="str">
        <f>IFERROR(Table2[[#This Row],[Unit Cost]]*Table2[[#This Row],[Qty]],"")</f>
        <v/>
      </c>
    </row>
    <row r="151" spans="2:10" ht="24.95" customHeight="1" x14ac:dyDescent="0.25">
      <c r="B151" s="107" t="str">
        <f t="shared" si="2"/>
        <v/>
      </c>
      <c r="C151" s="89"/>
      <c r="D151" t="str">
        <f>IFERROR(VLOOKUP(Table2[[#This Row],[ITEM]],Table3[],2,0),"")</f>
        <v/>
      </c>
      <c r="E151" s="108" t="str">
        <f>IFERROR(VLOOKUP(Table2[[#This Row],[ITEM]],Table3[],4,0),"")</f>
        <v/>
      </c>
      <c r="F151" s="88"/>
      <c r="G151" s="108" t="str">
        <f>IFERROR(Table2[[#This Row],[Unit Cost]]+Table2[[#This Row],[Unit Cost]]*Table2[[#This Row],[GST]],"")</f>
        <v/>
      </c>
      <c r="H151" s="87"/>
      <c r="I151" s="108" t="str">
        <f>IFERROR(Table2[[#This Row],[Net Selling]]*Table2[[#This Row],[Qty]],"")</f>
        <v/>
      </c>
      <c r="J151" s="85" t="str">
        <f>IFERROR(Table2[[#This Row],[Unit Cost]]*Table2[[#This Row],[Qty]],"")</f>
        <v/>
      </c>
    </row>
    <row r="152" spans="2:10" ht="24.95" customHeight="1" x14ac:dyDescent="0.25">
      <c r="B152" s="107" t="str">
        <f t="shared" si="2"/>
        <v/>
      </c>
      <c r="C152" s="89"/>
      <c r="D152" t="str">
        <f>IFERROR(VLOOKUP(Table2[[#This Row],[ITEM]],Table3[],2,0),"")</f>
        <v/>
      </c>
      <c r="E152" s="108" t="str">
        <f>IFERROR(VLOOKUP(Table2[[#This Row],[ITEM]],Table3[],4,0),"")</f>
        <v/>
      </c>
      <c r="F152" s="88"/>
      <c r="G152" s="108" t="str">
        <f>IFERROR(Table2[[#This Row],[Unit Cost]]+Table2[[#This Row],[Unit Cost]]*Table2[[#This Row],[GST]],"")</f>
        <v/>
      </c>
      <c r="H152" s="87"/>
      <c r="I152" s="108" t="str">
        <f>IFERROR(Table2[[#This Row],[Net Selling]]*Table2[[#This Row],[Qty]],"")</f>
        <v/>
      </c>
      <c r="J152" s="85" t="str">
        <f>IFERROR(Table2[[#This Row],[Unit Cost]]*Table2[[#This Row],[Qty]],"")</f>
        <v/>
      </c>
    </row>
    <row r="153" spans="2:10" ht="24.95" customHeight="1" x14ac:dyDescent="0.25">
      <c r="B153" s="107" t="str">
        <f t="shared" si="2"/>
        <v/>
      </c>
      <c r="C153" s="89"/>
      <c r="D153" t="str">
        <f>IFERROR(VLOOKUP(Table2[[#This Row],[ITEM]],Table3[],2,0),"")</f>
        <v/>
      </c>
      <c r="E153" s="108" t="str">
        <f>IFERROR(VLOOKUP(Table2[[#This Row],[ITEM]],Table3[],4,0),"")</f>
        <v/>
      </c>
      <c r="F153" s="88"/>
      <c r="G153" s="108" t="str">
        <f>IFERROR(Table2[[#This Row],[Unit Cost]]+Table2[[#This Row],[Unit Cost]]*Table2[[#This Row],[GST]],"")</f>
        <v/>
      </c>
      <c r="H153" s="87"/>
      <c r="I153" s="108" t="str">
        <f>IFERROR(Table2[[#This Row],[Net Selling]]*Table2[[#This Row],[Qty]],"")</f>
        <v/>
      </c>
      <c r="J153" s="85" t="str">
        <f>IFERROR(Table2[[#This Row],[Unit Cost]]*Table2[[#This Row],[Qty]],"")</f>
        <v/>
      </c>
    </row>
    <row r="154" spans="2:10" ht="24.95" customHeight="1" x14ac:dyDescent="0.25">
      <c r="B154" s="107" t="str">
        <f t="shared" si="2"/>
        <v/>
      </c>
      <c r="C154" s="89"/>
      <c r="D154" t="str">
        <f>IFERROR(VLOOKUP(Table2[[#This Row],[ITEM]],Table3[],2,0),"")</f>
        <v/>
      </c>
      <c r="E154" s="108" t="str">
        <f>IFERROR(VLOOKUP(Table2[[#This Row],[ITEM]],Table3[],4,0),"")</f>
        <v/>
      </c>
      <c r="F154" s="88"/>
      <c r="G154" s="108" t="str">
        <f>IFERROR(Table2[[#This Row],[Unit Cost]]+Table2[[#This Row],[Unit Cost]]*Table2[[#This Row],[GST]],"")</f>
        <v/>
      </c>
      <c r="H154" s="87"/>
      <c r="I154" s="108" t="str">
        <f>IFERROR(Table2[[#This Row],[Net Selling]]*Table2[[#This Row],[Qty]],"")</f>
        <v/>
      </c>
      <c r="J154" s="85" t="str">
        <f>IFERROR(Table2[[#This Row],[Unit Cost]]*Table2[[#This Row],[Qty]],"")</f>
        <v/>
      </c>
    </row>
    <row r="155" spans="2:10" ht="24.95" customHeight="1" x14ac:dyDescent="0.25">
      <c r="B155" s="107" t="str">
        <f t="shared" si="2"/>
        <v/>
      </c>
      <c r="C155" s="89"/>
      <c r="D155" t="str">
        <f>IFERROR(VLOOKUP(Table2[[#This Row],[ITEM]],Table3[],2,0),"")</f>
        <v/>
      </c>
      <c r="E155" s="108" t="str">
        <f>IFERROR(VLOOKUP(Table2[[#This Row],[ITEM]],Table3[],4,0),"")</f>
        <v/>
      </c>
      <c r="F155" s="88"/>
      <c r="G155" s="108" t="str">
        <f>IFERROR(Table2[[#This Row],[Unit Cost]]+Table2[[#This Row],[Unit Cost]]*Table2[[#This Row],[GST]],"")</f>
        <v/>
      </c>
      <c r="H155" s="87"/>
      <c r="I155" s="108" t="str">
        <f>IFERROR(Table2[[#This Row],[Net Selling]]*Table2[[#This Row],[Qty]],"")</f>
        <v/>
      </c>
      <c r="J155" s="85" t="str">
        <f>IFERROR(Table2[[#This Row],[Unit Cost]]*Table2[[#This Row],[Qty]],"")</f>
        <v/>
      </c>
    </row>
    <row r="156" spans="2:10" ht="24.95" customHeight="1" x14ac:dyDescent="0.25">
      <c r="B156" s="107" t="str">
        <f t="shared" si="2"/>
        <v/>
      </c>
      <c r="C156" s="89"/>
      <c r="D156" t="str">
        <f>IFERROR(VLOOKUP(Table2[[#This Row],[ITEM]],Table3[],2,0),"")</f>
        <v/>
      </c>
      <c r="E156" s="108" t="str">
        <f>IFERROR(VLOOKUP(Table2[[#This Row],[ITEM]],Table3[],4,0),"")</f>
        <v/>
      </c>
      <c r="F156" s="88"/>
      <c r="G156" s="108" t="str">
        <f>IFERROR(Table2[[#This Row],[Unit Cost]]+Table2[[#This Row],[Unit Cost]]*Table2[[#This Row],[GST]],"")</f>
        <v/>
      </c>
      <c r="H156" s="87"/>
      <c r="I156" s="108" t="str">
        <f>IFERROR(Table2[[#This Row],[Net Selling]]*Table2[[#This Row],[Qty]],"")</f>
        <v/>
      </c>
      <c r="J156" s="85" t="str">
        <f>IFERROR(Table2[[#This Row],[Unit Cost]]*Table2[[#This Row],[Qty]],"")</f>
        <v/>
      </c>
    </row>
    <row r="157" spans="2:10" ht="24.95" customHeight="1" x14ac:dyDescent="0.25">
      <c r="B157" s="107" t="str">
        <f t="shared" si="2"/>
        <v/>
      </c>
      <c r="C157" s="89"/>
      <c r="D157" t="str">
        <f>IFERROR(VLOOKUP(Table2[[#This Row],[ITEM]],Table3[],2,0),"")</f>
        <v/>
      </c>
      <c r="E157" s="108" t="str">
        <f>IFERROR(VLOOKUP(Table2[[#This Row],[ITEM]],Table3[],4,0),"")</f>
        <v/>
      </c>
      <c r="F157" s="88"/>
      <c r="G157" s="108" t="str">
        <f>IFERROR(Table2[[#This Row],[Unit Cost]]+Table2[[#This Row],[Unit Cost]]*Table2[[#This Row],[GST]],"")</f>
        <v/>
      </c>
      <c r="H157" s="87"/>
      <c r="I157" s="108" t="str">
        <f>IFERROR(Table2[[#This Row],[Net Selling]]*Table2[[#This Row],[Qty]],"")</f>
        <v/>
      </c>
      <c r="J157" s="85" t="str">
        <f>IFERROR(Table2[[#This Row],[Unit Cost]]*Table2[[#This Row],[Qty]],"")</f>
        <v/>
      </c>
    </row>
    <row r="158" spans="2:10" ht="24.95" customHeight="1" x14ac:dyDescent="0.25">
      <c r="B158" s="107" t="str">
        <f t="shared" si="2"/>
        <v/>
      </c>
      <c r="C158" s="89"/>
      <c r="D158" t="str">
        <f>IFERROR(VLOOKUP(Table2[[#This Row],[ITEM]],Table3[],2,0),"")</f>
        <v/>
      </c>
      <c r="E158" s="108" t="str">
        <f>IFERROR(VLOOKUP(Table2[[#This Row],[ITEM]],Table3[],4,0),"")</f>
        <v/>
      </c>
      <c r="F158" s="88"/>
      <c r="G158" s="108" t="str">
        <f>IFERROR(Table2[[#This Row],[Unit Cost]]+Table2[[#This Row],[Unit Cost]]*Table2[[#This Row],[GST]],"")</f>
        <v/>
      </c>
      <c r="H158" s="87"/>
      <c r="I158" s="108" t="str">
        <f>IFERROR(Table2[[#This Row],[Net Selling]]*Table2[[#This Row],[Qty]],"")</f>
        <v/>
      </c>
      <c r="J158" s="85" t="str">
        <f>IFERROR(Table2[[#This Row],[Unit Cost]]*Table2[[#This Row],[Qty]],"")</f>
        <v/>
      </c>
    </row>
    <row r="159" spans="2:10" ht="24.95" customHeight="1" x14ac:dyDescent="0.25">
      <c r="B159" s="107" t="str">
        <f t="shared" si="2"/>
        <v/>
      </c>
      <c r="C159" s="89"/>
      <c r="D159" t="str">
        <f>IFERROR(VLOOKUP(Table2[[#This Row],[ITEM]],Table3[],2,0),"")</f>
        <v/>
      </c>
      <c r="E159" s="108" t="str">
        <f>IFERROR(VLOOKUP(Table2[[#This Row],[ITEM]],Table3[],4,0),"")</f>
        <v/>
      </c>
      <c r="F159" s="88"/>
      <c r="G159" s="108" t="str">
        <f>IFERROR(Table2[[#This Row],[Unit Cost]]+Table2[[#This Row],[Unit Cost]]*Table2[[#This Row],[GST]],"")</f>
        <v/>
      </c>
      <c r="H159" s="87"/>
      <c r="I159" s="108" t="str">
        <f>IFERROR(Table2[[#This Row],[Net Selling]]*Table2[[#This Row],[Qty]],"")</f>
        <v/>
      </c>
      <c r="J159" s="85" t="str">
        <f>IFERROR(Table2[[#This Row],[Unit Cost]]*Table2[[#This Row],[Qty]],"")</f>
        <v/>
      </c>
    </row>
    <row r="160" spans="2:10" ht="24.95" customHeight="1" x14ac:dyDescent="0.25">
      <c r="B160" s="107" t="str">
        <f t="shared" si="2"/>
        <v/>
      </c>
      <c r="C160" s="89"/>
      <c r="D160" t="str">
        <f>IFERROR(VLOOKUP(Table2[[#This Row],[ITEM]],Table3[],2,0),"")</f>
        <v/>
      </c>
      <c r="E160" s="108" t="str">
        <f>IFERROR(VLOOKUP(Table2[[#This Row],[ITEM]],Table3[],4,0),"")</f>
        <v/>
      </c>
      <c r="F160" s="88"/>
      <c r="G160" s="108" t="str">
        <f>IFERROR(Table2[[#This Row],[Unit Cost]]+Table2[[#This Row],[Unit Cost]]*Table2[[#This Row],[GST]],"")</f>
        <v/>
      </c>
      <c r="H160" s="87"/>
      <c r="I160" s="108" t="str">
        <f>IFERROR(Table2[[#This Row],[Net Selling]]*Table2[[#This Row],[Qty]],"")</f>
        <v/>
      </c>
      <c r="J160" s="85" t="str">
        <f>IFERROR(Table2[[#This Row],[Unit Cost]]*Table2[[#This Row],[Qty]],"")</f>
        <v/>
      </c>
    </row>
    <row r="161" spans="2:10" ht="24.95" customHeight="1" x14ac:dyDescent="0.25">
      <c r="B161" s="107" t="str">
        <f t="shared" si="2"/>
        <v/>
      </c>
      <c r="C161" s="89"/>
      <c r="D161" t="str">
        <f>IFERROR(VLOOKUP(Table2[[#This Row],[ITEM]],Table3[],2,0),"")</f>
        <v/>
      </c>
      <c r="E161" s="108" t="str">
        <f>IFERROR(VLOOKUP(Table2[[#This Row],[ITEM]],Table3[],4,0),"")</f>
        <v/>
      </c>
      <c r="F161" s="88"/>
      <c r="G161" s="108" t="str">
        <f>IFERROR(Table2[[#This Row],[Unit Cost]]+Table2[[#This Row],[Unit Cost]]*Table2[[#This Row],[GST]],"")</f>
        <v/>
      </c>
      <c r="H161" s="87"/>
      <c r="I161" s="108" t="str">
        <f>IFERROR(Table2[[#This Row],[Net Selling]]*Table2[[#This Row],[Qty]],"")</f>
        <v/>
      </c>
      <c r="J161" s="85" t="str">
        <f>IFERROR(Table2[[#This Row],[Unit Cost]]*Table2[[#This Row],[Qty]],"")</f>
        <v/>
      </c>
    </row>
    <row r="162" spans="2:10" ht="24.95" customHeight="1" x14ac:dyDescent="0.25">
      <c r="B162" s="107" t="str">
        <f t="shared" si="2"/>
        <v/>
      </c>
      <c r="C162" s="89"/>
      <c r="D162" t="str">
        <f>IFERROR(VLOOKUP(Table2[[#This Row],[ITEM]],Table3[],2,0),"")</f>
        <v/>
      </c>
      <c r="E162" s="108" t="str">
        <f>IFERROR(VLOOKUP(Table2[[#This Row],[ITEM]],Table3[],4,0),"")</f>
        <v/>
      </c>
      <c r="F162" s="88"/>
      <c r="G162" s="108" t="str">
        <f>IFERROR(Table2[[#This Row],[Unit Cost]]+Table2[[#This Row],[Unit Cost]]*Table2[[#This Row],[GST]],"")</f>
        <v/>
      </c>
      <c r="H162" s="87"/>
      <c r="I162" s="108" t="str">
        <f>IFERROR(Table2[[#This Row],[Net Selling]]*Table2[[#This Row],[Qty]],"")</f>
        <v/>
      </c>
      <c r="J162" s="85" t="str">
        <f>IFERROR(Table2[[#This Row],[Unit Cost]]*Table2[[#This Row],[Qty]],"")</f>
        <v/>
      </c>
    </row>
    <row r="163" spans="2:10" ht="24.95" customHeight="1" x14ac:dyDescent="0.25">
      <c r="B163" s="107" t="str">
        <f t="shared" si="2"/>
        <v/>
      </c>
      <c r="C163" s="89"/>
      <c r="D163" t="str">
        <f>IFERROR(VLOOKUP(Table2[[#This Row],[ITEM]],Table3[],2,0),"")</f>
        <v/>
      </c>
      <c r="E163" s="108" t="str">
        <f>IFERROR(VLOOKUP(Table2[[#This Row],[ITEM]],Table3[],4,0),"")</f>
        <v/>
      </c>
      <c r="F163" s="88"/>
      <c r="G163" s="108" t="str">
        <f>IFERROR(Table2[[#This Row],[Unit Cost]]+Table2[[#This Row],[Unit Cost]]*Table2[[#This Row],[GST]],"")</f>
        <v/>
      </c>
      <c r="H163" s="87"/>
      <c r="I163" s="108" t="str">
        <f>IFERROR(Table2[[#This Row],[Net Selling]]*Table2[[#This Row],[Qty]],"")</f>
        <v/>
      </c>
      <c r="J163" s="85" t="str">
        <f>IFERROR(Table2[[#This Row],[Unit Cost]]*Table2[[#This Row],[Qty]],"")</f>
        <v/>
      </c>
    </row>
    <row r="164" spans="2:10" ht="24.95" customHeight="1" x14ac:dyDescent="0.25">
      <c r="B164" s="107" t="str">
        <f t="shared" si="2"/>
        <v/>
      </c>
      <c r="C164" s="89"/>
      <c r="D164" t="str">
        <f>IFERROR(VLOOKUP(Table2[[#This Row],[ITEM]],Table3[],2,0),"")</f>
        <v/>
      </c>
      <c r="E164" s="108" t="str">
        <f>IFERROR(VLOOKUP(Table2[[#This Row],[ITEM]],Table3[],4,0),"")</f>
        <v/>
      </c>
      <c r="F164" s="88"/>
      <c r="G164" s="108" t="str">
        <f>IFERROR(Table2[[#This Row],[Unit Cost]]+Table2[[#This Row],[Unit Cost]]*Table2[[#This Row],[GST]],"")</f>
        <v/>
      </c>
      <c r="H164" s="87"/>
      <c r="I164" s="108" t="str">
        <f>IFERROR(Table2[[#This Row],[Net Selling]]*Table2[[#This Row],[Qty]],"")</f>
        <v/>
      </c>
      <c r="J164" s="85" t="str">
        <f>IFERROR(Table2[[#This Row],[Unit Cost]]*Table2[[#This Row],[Qty]],"")</f>
        <v/>
      </c>
    </row>
    <row r="165" spans="2:10" ht="24.95" customHeight="1" x14ac:dyDescent="0.25">
      <c r="B165" s="107" t="str">
        <f t="shared" si="2"/>
        <v/>
      </c>
      <c r="C165" s="89"/>
      <c r="D165" t="str">
        <f>IFERROR(VLOOKUP(Table2[[#This Row],[ITEM]],Table3[],2,0),"")</f>
        <v/>
      </c>
      <c r="E165" s="108" t="str">
        <f>IFERROR(VLOOKUP(Table2[[#This Row],[ITEM]],Table3[],4,0),"")</f>
        <v/>
      </c>
      <c r="F165" s="88"/>
      <c r="G165" s="108" t="str">
        <f>IFERROR(Table2[[#This Row],[Unit Cost]]+Table2[[#This Row],[Unit Cost]]*Table2[[#This Row],[GST]],"")</f>
        <v/>
      </c>
      <c r="H165" s="87"/>
      <c r="I165" s="108" t="str">
        <f>IFERROR(Table2[[#This Row],[Net Selling]]*Table2[[#This Row],[Qty]],"")</f>
        <v/>
      </c>
      <c r="J165" s="85" t="str">
        <f>IFERROR(Table2[[#This Row],[Unit Cost]]*Table2[[#This Row],[Qty]],"")</f>
        <v/>
      </c>
    </row>
    <row r="166" spans="2:10" ht="24.95" customHeight="1" x14ac:dyDescent="0.25">
      <c r="B166" s="107" t="str">
        <f t="shared" si="2"/>
        <v/>
      </c>
      <c r="C166" s="89"/>
      <c r="D166" t="str">
        <f>IFERROR(VLOOKUP(Table2[[#This Row],[ITEM]],Table3[],2,0),"")</f>
        <v/>
      </c>
      <c r="E166" s="108" t="str">
        <f>IFERROR(VLOOKUP(Table2[[#This Row],[ITEM]],Table3[],4,0),"")</f>
        <v/>
      </c>
      <c r="F166" s="88"/>
      <c r="G166" s="108" t="str">
        <f>IFERROR(Table2[[#This Row],[Unit Cost]]+Table2[[#This Row],[Unit Cost]]*Table2[[#This Row],[GST]],"")</f>
        <v/>
      </c>
      <c r="H166" s="87"/>
      <c r="I166" s="108" t="str">
        <f>IFERROR(Table2[[#This Row],[Net Selling]]*Table2[[#This Row],[Qty]],"")</f>
        <v/>
      </c>
      <c r="J166" s="85" t="str">
        <f>IFERROR(Table2[[#This Row],[Unit Cost]]*Table2[[#This Row],[Qty]],"")</f>
        <v/>
      </c>
    </row>
    <row r="167" spans="2:10" ht="24.95" customHeight="1" x14ac:dyDescent="0.25">
      <c r="B167" s="107" t="str">
        <f t="shared" si="2"/>
        <v/>
      </c>
      <c r="C167" s="89"/>
      <c r="D167" t="str">
        <f>IFERROR(VLOOKUP(Table2[[#This Row],[ITEM]],Table3[],2,0),"")</f>
        <v/>
      </c>
      <c r="E167" s="108" t="str">
        <f>IFERROR(VLOOKUP(Table2[[#This Row],[ITEM]],Table3[],4,0),"")</f>
        <v/>
      </c>
      <c r="F167" s="88"/>
      <c r="G167" s="108" t="str">
        <f>IFERROR(Table2[[#This Row],[Unit Cost]]+Table2[[#This Row],[Unit Cost]]*Table2[[#This Row],[GST]],"")</f>
        <v/>
      </c>
      <c r="H167" s="87"/>
      <c r="I167" s="108" t="str">
        <f>IFERROR(Table2[[#This Row],[Net Selling]]*Table2[[#This Row],[Qty]],"")</f>
        <v/>
      </c>
      <c r="J167" s="85" t="str">
        <f>IFERROR(Table2[[#This Row],[Unit Cost]]*Table2[[#This Row],[Qty]],"")</f>
        <v/>
      </c>
    </row>
    <row r="168" spans="2:10" ht="24.95" customHeight="1" x14ac:dyDescent="0.25">
      <c r="B168" s="107" t="str">
        <f t="shared" si="2"/>
        <v/>
      </c>
      <c r="C168" s="89"/>
      <c r="D168" t="str">
        <f>IFERROR(VLOOKUP(Table2[[#This Row],[ITEM]],Table3[],2,0),"")</f>
        <v/>
      </c>
      <c r="E168" s="108" t="str">
        <f>IFERROR(VLOOKUP(Table2[[#This Row],[ITEM]],Table3[],4,0),"")</f>
        <v/>
      </c>
      <c r="F168" s="88"/>
      <c r="G168" s="108" t="str">
        <f>IFERROR(Table2[[#This Row],[Unit Cost]]+Table2[[#This Row],[Unit Cost]]*Table2[[#This Row],[GST]],"")</f>
        <v/>
      </c>
      <c r="H168" s="87"/>
      <c r="I168" s="108" t="str">
        <f>IFERROR(Table2[[#This Row],[Net Selling]]*Table2[[#This Row],[Qty]],"")</f>
        <v/>
      </c>
      <c r="J168" s="85" t="str">
        <f>IFERROR(Table2[[#This Row],[Unit Cost]]*Table2[[#This Row],[Qty]],"")</f>
        <v/>
      </c>
    </row>
    <row r="169" spans="2:10" ht="24.95" customHeight="1" x14ac:dyDescent="0.25">
      <c r="B169" s="107" t="str">
        <f t="shared" si="2"/>
        <v/>
      </c>
      <c r="C169" s="89"/>
      <c r="D169" t="str">
        <f>IFERROR(VLOOKUP(Table2[[#This Row],[ITEM]],Table3[],2,0),"")</f>
        <v/>
      </c>
      <c r="E169" s="108" t="str">
        <f>IFERROR(VLOOKUP(Table2[[#This Row],[ITEM]],Table3[],4,0),"")</f>
        <v/>
      </c>
      <c r="F169" s="88"/>
      <c r="G169" s="108" t="str">
        <f>IFERROR(Table2[[#This Row],[Unit Cost]]+Table2[[#This Row],[Unit Cost]]*Table2[[#This Row],[GST]],"")</f>
        <v/>
      </c>
      <c r="H169" s="87"/>
      <c r="I169" s="108" t="str">
        <f>IFERROR(Table2[[#This Row],[Net Selling]]*Table2[[#This Row],[Qty]],"")</f>
        <v/>
      </c>
      <c r="J169" s="85" t="str">
        <f>IFERROR(Table2[[#This Row],[Unit Cost]]*Table2[[#This Row],[Qty]],"")</f>
        <v/>
      </c>
    </row>
    <row r="170" spans="2:10" ht="24.95" customHeight="1" x14ac:dyDescent="0.25">
      <c r="B170" s="107" t="str">
        <f t="shared" si="2"/>
        <v/>
      </c>
      <c r="C170" s="89"/>
      <c r="D170" t="str">
        <f>IFERROR(VLOOKUP(Table2[[#This Row],[ITEM]],Table3[],2,0),"")</f>
        <v/>
      </c>
      <c r="E170" s="108" t="str">
        <f>IFERROR(VLOOKUP(Table2[[#This Row],[ITEM]],Table3[],4,0),"")</f>
        <v/>
      </c>
      <c r="F170" s="88"/>
      <c r="G170" s="108" t="str">
        <f>IFERROR(Table2[[#This Row],[Unit Cost]]+Table2[[#This Row],[Unit Cost]]*Table2[[#This Row],[GST]],"")</f>
        <v/>
      </c>
      <c r="H170" s="87"/>
      <c r="I170" s="108" t="str">
        <f>IFERROR(Table2[[#This Row],[Net Selling]]*Table2[[#This Row],[Qty]],"")</f>
        <v/>
      </c>
      <c r="J170" s="85" t="str">
        <f>IFERROR(Table2[[#This Row],[Unit Cost]]*Table2[[#This Row],[Qty]],"")</f>
        <v/>
      </c>
    </row>
    <row r="171" spans="2:10" ht="24.95" customHeight="1" x14ac:dyDescent="0.25">
      <c r="B171" s="107" t="str">
        <f t="shared" si="2"/>
        <v/>
      </c>
      <c r="C171" s="89"/>
      <c r="D171" t="str">
        <f>IFERROR(VLOOKUP(Table2[[#This Row],[ITEM]],Table3[],2,0),"")</f>
        <v/>
      </c>
      <c r="E171" s="108" t="str">
        <f>IFERROR(VLOOKUP(Table2[[#This Row],[ITEM]],Table3[],4,0),"")</f>
        <v/>
      </c>
      <c r="F171" s="88"/>
      <c r="G171" s="108" t="str">
        <f>IFERROR(Table2[[#This Row],[Unit Cost]]+Table2[[#This Row],[Unit Cost]]*Table2[[#This Row],[GST]],"")</f>
        <v/>
      </c>
      <c r="H171" s="87"/>
      <c r="I171" s="108" t="str">
        <f>IFERROR(Table2[[#This Row],[Net Selling]]*Table2[[#This Row],[Qty]],"")</f>
        <v/>
      </c>
      <c r="J171" s="85" t="str">
        <f>IFERROR(Table2[[#This Row],[Unit Cost]]*Table2[[#This Row],[Qty]],"")</f>
        <v/>
      </c>
    </row>
    <row r="172" spans="2:10" ht="24.95" customHeight="1" x14ac:dyDescent="0.25">
      <c r="B172" s="107" t="str">
        <f t="shared" si="2"/>
        <v/>
      </c>
      <c r="C172" s="89"/>
      <c r="D172" t="str">
        <f>IFERROR(VLOOKUP(Table2[[#This Row],[ITEM]],Table3[],2,0),"")</f>
        <v/>
      </c>
      <c r="E172" s="108" t="str">
        <f>IFERROR(VLOOKUP(Table2[[#This Row],[ITEM]],Table3[],4,0),"")</f>
        <v/>
      </c>
      <c r="F172" s="88"/>
      <c r="G172" s="108" t="str">
        <f>IFERROR(Table2[[#This Row],[Unit Cost]]+Table2[[#This Row],[Unit Cost]]*Table2[[#This Row],[GST]],"")</f>
        <v/>
      </c>
      <c r="H172" s="87"/>
      <c r="I172" s="108" t="str">
        <f>IFERROR(Table2[[#This Row],[Net Selling]]*Table2[[#This Row],[Qty]],"")</f>
        <v/>
      </c>
      <c r="J172" s="85" t="str">
        <f>IFERROR(Table2[[#This Row],[Unit Cost]]*Table2[[#This Row],[Qty]],"")</f>
        <v/>
      </c>
    </row>
    <row r="173" spans="2:10" ht="24.95" customHeight="1" x14ac:dyDescent="0.25">
      <c r="B173" s="107" t="str">
        <f t="shared" si="2"/>
        <v/>
      </c>
      <c r="C173" s="89"/>
      <c r="D173" t="str">
        <f>IFERROR(VLOOKUP(Table2[[#This Row],[ITEM]],Table3[],2,0),"")</f>
        <v/>
      </c>
      <c r="E173" s="108" t="str">
        <f>IFERROR(VLOOKUP(Table2[[#This Row],[ITEM]],Table3[],4,0),"")</f>
        <v/>
      </c>
      <c r="F173" s="88"/>
      <c r="G173" s="108" t="str">
        <f>IFERROR(Table2[[#This Row],[Unit Cost]]+Table2[[#This Row],[Unit Cost]]*Table2[[#This Row],[GST]],"")</f>
        <v/>
      </c>
      <c r="H173" s="87"/>
      <c r="I173" s="108" t="str">
        <f>IFERROR(Table2[[#This Row],[Net Selling]]*Table2[[#This Row],[Qty]],"")</f>
        <v/>
      </c>
      <c r="J173" s="85" t="str">
        <f>IFERROR(Table2[[#This Row],[Unit Cost]]*Table2[[#This Row],[Qty]],"")</f>
        <v/>
      </c>
    </row>
    <row r="174" spans="2:10" ht="24.95" customHeight="1" x14ac:dyDescent="0.25">
      <c r="B174" s="107" t="str">
        <f t="shared" si="2"/>
        <v/>
      </c>
      <c r="C174" s="89"/>
      <c r="D174" t="str">
        <f>IFERROR(VLOOKUP(Table2[[#This Row],[ITEM]],Table3[],2,0),"")</f>
        <v/>
      </c>
      <c r="E174" s="108" t="str">
        <f>IFERROR(VLOOKUP(Table2[[#This Row],[ITEM]],Table3[],4,0),"")</f>
        <v/>
      </c>
      <c r="F174" s="88"/>
      <c r="G174" s="108" t="str">
        <f>IFERROR(Table2[[#This Row],[Unit Cost]]+Table2[[#This Row],[Unit Cost]]*Table2[[#This Row],[GST]],"")</f>
        <v/>
      </c>
      <c r="H174" s="87"/>
      <c r="I174" s="108" t="str">
        <f>IFERROR(Table2[[#This Row],[Net Selling]]*Table2[[#This Row],[Qty]],"")</f>
        <v/>
      </c>
      <c r="J174" s="85" t="str">
        <f>IFERROR(Table2[[#This Row],[Unit Cost]]*Table2[[#This Row],[Qty]],"")</f>
        <v/>
      </c>
    </row>
    <row r="175" spans="2:10" ht="24.95" customHeight="1" x14ac:dyDescent="0.25">
      <c r="B175" s="107" t="str">
        <f t="shared" si="2"/>
        <v/>
      </c>
      <c r="C175" s="89"/>
      <c r="D175" t="str">
        <f>IFERROR(VLOOKUP(Table2[[#This Row],[ITEM]],Table3[],2,0),"")</f>
        <v/>
      </c>
      <c r="E175" s="108" t="str">
        <f>IFERROR(VLOOKUP(Table2[[#This Row],[ITEM]],Table3[],4,0),"")</f>
        <v/>
      </c>
      <c r="F175" s="88"/>
      <c r="G175" s="108" t="str">
        <f>IFERROR(Table2[[#This Row],[Unit Cost]]+Table2[[#This Row],[Unit Cost]]*Table2[[#This Row],[GST]],"")</f>
        <v/>
      </c>
      <c r="H175" s="87"/>
      <c r="I175" s="108" t="str">
        <f>IFERROR(Table2[[#This Row],[Net Selling]]*Table2[[#This Row],[Qty]],"")</f>
        <v/>
      </c>
      <c r="J175" s="85" t="str">
        <f>IFERROR(Table2[[#This Row],[Unit Cost]]*Table2[[#This Row],[Qty]],"")</f>
        <v/>
      </c>
    </row>
    <row r="176" spans="2:10" ht="24.95" customHeight="1" x14ac:dyDescent="0.25">
      <c r="B176" s="107" t="str">
        <f t="shared" si="2"/>
        <v/>
      </c>
      <c r="C176" s="89"/>
      <c r="D176" t="str">
        <f>IFERROR(VLOOKUP(Table2[[#This Row],[ITEM]],Table3[],2,0),"")</f>
        <v/>
      </c>
      <c r="E176" s="108" t="str">
        <f>IFERROR(VLOOKUP(Table2[[#This Row],[ITEM]],Table3[],4,0),"")</f>
        <v/>
      </c>
      <c r="F176" s="88"/>
      <c r="G176" s="108" t="str">
        <f>IFERROR(Table2[[#This Row],[Unit Cost]]+Table2[[#This Row],[Unit Cost]]*Table2[[#This Row],[GST]],"")</f>
        <v/>
      </c>
      <c r="H176" s="87"/>
      <c r="I176" s="108" t="str">
        <f>IFERROR(Table2[[#This Row],[Net Selling]]*Table2[[#This Row],[Qty]],"")</f>
        <v/>
      </c>
      <c r="J176" s="85" t="str">
        <f>IFERROR(Table2[[#This Row],[Unit Cost]]*Table2[[#This Row],[Qty]],"")</f>
        <v/>
      </c>
    </row>
    <row r="177" spans="2:10" ht="24.95" customHeight="1" x14ac:dyDescent="0.25">
      <c r="B177" s="107" t="str">
        <f t="shared" si="2"/>
        <v/>
      </c>
      <c r="C177" s="89"/>
      <c r="D177" t="str">
        <f>IFERROR(VLOOKUP(Table2[[#This Row],[ITEM]],Table3[],2,0),"")</f>
        <v/>
      </c>
      <c r="E177" s="108" t="str">
        <f>IFERROR(VLOOKUP(Table2[[#This Row],[ITEM]],Table3[],4,0),"")</f>
        <v/>
      </c>
      <c r="F177" s="88"/>
      <c r="G177" s="108" t="str">
        <f>IFERROR(Table2[[#This Row],[Unit Cost]]+Table2[[#This Row],[Unit Cost]]*Table2[[#This Row],[GST]],"")</f>
        <v/>
      </c>
      <c r="H177" s="87"/>
      <c r="I177" s="108" t="str">
        <f>IFERROR(Table2[[#This Row],[Net Selling]]*Table2[[#This Row],[Qty]],"")</f>
        <v/>
      </c>
      <c r="J177" s="85" t="str">
        <f>IFERROR(Table2[[#This Row],[Unit Cost]]*Table2[[#This Row],[Qty]],"")</f>
        <v/>
      </c>
    </row>
    <row r="178" spans="2:10" ht="24.95" customHeight="1" x14ac:dyDescent="0.25">
      <c r="B178" s="107" t="str">
        <f t="shared" si="2"/>
        <v/>
      </c>
      <c r="C178" s="89"/>
      <c r="D178" t="str">
        <f>IFERROR(VLOOKUP(Table2[[#This Row],[ITEM]],Table3[],2,0),"")</f>
        <v/>
      </c>
      <c r="E178" s="108" t="str">
        <f>IFERROR(VLOOKUP(Table2[[#This Row],[ITEM]],Table3[],4,0),"")</f>
        <v/>
      </c>
      <c r="F178" s="88"/>
      <c r="G178" s="108" t="str">
        <f>IFERROR(Table2[[#This Row],[Unit Cost]]+Table2[[#This Row],[Unit Cost]]*Table2[[#This Row],[GST]],"")</f>
        <v/>
      </c>
      <c r="H178" s="87"/>
      <c r="I178" s="108" t="str">
        <f>IFERROR(Table2[[#This Row],[Net Selling]]*Table2[[#This Row],[Qty]],"")</f>
        <v/>
      </c>
      <c r="J178" s="85" t="str">
        <f>IFERROR(Table2[[#This Row],[Unit Cost]]*Table2[[#This Row],[Qty]],"")</f>
        <v/>
      </c>
    </row>
    <row r="179" spans="2:10" ht="24.95" customHeight="1" x14ac:dyDescent="0.25">
      <c r="B179" s="107" t="str">
        <f t="shared" si="2"/>
        <v/>
      </c>
      <c r="C179" s="89"/>
      <c r="D179" t="str">
        <f>IFERROR(VLOOKUP(Table2[[#This Row],[ITEM]],Table3[],2,0),"")</f>
        <v/>
      </c>
      <c r="E179" s="108" t="str">
        <f>IFERROR(VLOOKUP(Table2[[#This Row],[ITEM]],Table3[],4,0),"")</f>
        <v/>
      </c>
      <c r="F179" s="88"/>
      <c r="G179" s="108" t="str">
        <f>IFERROR(Table2[[#This Row],[Unit Cost]]+Table2[[#This Row],[Unit Cost]]*Table2[[#This Row],[GST]],"")</f>
        <v/>
      </c>
      <c r="H179" s="87"/>
      <c r="I179" s="108" t="str">
        <f>IFERROR(Table2[[#This Row],[Net Selling]]*Table2[[#This Row],[Qty]],"")</f>
        <v/>
      </c>
      <c r="J179" s="85" t="str">
        <f>IFERROR(Table2[[#This Row],[Unit Cost]]*Table2[[#This Row],[Qty]],"")</f>
        <v/>
      </c>
    </row>
    <row r="180" spans="2:10" ht="24.95" customHeight="1" x14ac:dyDescent="0.25">
      <c r="B180" s="107" t="str">
        <f t="shared" si="2"/>
        <v/>
      </c>
      <c r="C180" s="89"/>
      <c r="D180" t="str">
        <f>IFERROR(VLOOKUP(Table2[[#This Row],[ITEM]],Table3[],2,0),"")</f>
        <v/>
      </c>
      <c r="E180" s="108" t="str">
        <f>IFERROR(VLOOKUP(Table2[[#This Row],[ITEM]],Table3[],4,0),"")</f>
        <v/>
      </c>
      <c r="F180" s="88"/>
      <c r="G180" s="108" t="str">
        <f>IFERROR(Table2[[#This Row],[Unit Cost]]+Table2[[#This Row],[Unit Cost]]*Table2[[#This Row],[GST]],"")</f>
        <v/>
      </c>
      <c r="H180" s="87"/>
      <c r="I180" s="108" t="str">
        <f>IFERROR(Table2[[#This Row],[Net Selling]]*Table2[[#This Row],[Qty]],"")</f>
        <v/>
      </c>
      <c r="J180" s="85" t="str">
        <f>IFERROR(Table2[[#This Row],[Unit Cost]]*Table2[[#This Row],[Qty]],"")</f>
        <v/>
      </c>
    </row>
    <row r="181" spans="2:10" ht="24.95" customHeight="1" x14ac:dyDescent="0.25">
      <c r="B181" s="107" t="str">
        <f t="shared" si="2"/>
        <v/>
      </c>
      <c r="C181" s="89"/>
      <c r="D181" t="str">
        <f>IFERROR(VLOOKUP(Table2[[#This Row],[ITEM]],Table3[],2,0),"")</f>
        <v/>
      </c>
      <c r="E181" s="108" t="str">
        <f>IFERROR(VLOOKUP(Table2[[#This Row],[ITEM]],Table3[],4,0),"")</f>
        <v/>
      </c>
      <c r="F181" s="88"/>
      <c r="G181" s="108" t="str">
        <f>IFERROR(Table2[[#This Row],[Unit Cost]]+Table2[[#This Row],[Unit Cost]]*Table2[[#This Row],[GST]],"")</f>
        <v/>
      </c>
      <c r="H181" s="87"/>
      <c r="I181" s="108" t="str">
        <f>IFERROR(Table2[[#This Row],[Net Selling]]*Table2[[#This Row],[Qty]],"")</f>
        <v/>
      </c>
      <c r="J181" s="85" t="str">
        <f>IFERROR(Table2[[#This Row],[Unit Cost]]*Table2[[#This Row],[Qty]],"")</f>
        <v/>
      </c>
    </row>
    <row r="182" spans="2:10" ht="24.95" customHeight="1" x14ac:dyDescent="0.25">
      <c r="B182" s="107" t="str">
        <f t="shared" si="2"/>
        <v/>
      </c>
      <c r="C182" s="89"/>
      <c r="D182" t="str">
        <f>IFERROR(VLOOKUP(Table2[[#This Row],[ITEM]],Table3[],2,0),"")</f>
        <v/>
      </c>
      <c r="E182" s="108" t="str">
        <f>IFERROR(VLOOKUP(Table2[[#This Row],[ITEM]],Table3[],4,0),"")</f>
        <v/>
      </c>
      <c r="F182" s="88"/>
      <c r="G182" s="108" t="str">
        <f>IFERROR(Table2[[#This Row],[Unit Cost]]+Table2[[#This Row],[Unit Cost]]*Table2[[#This Row],[GST]],"")</f>
        <v/>
      </c>
      <c r="H182" s="87"/>
      <c r="I182" s="108" t="str">
        <f>IFERROR(Table2[[#This Row],[Net Selling]]*Table2[[#This Row],[Qty]],"")</f>
        <v/>
      </c>
      <c r="J182" s="85" t="str">
        <f>IFERROR(Table2[[#This Row],[Unit Cost]]*Table2[[#This Row],[Qty]],"")</f>
        <v/>
      </c>
    </row>
    <row r="183" spans="2:10" ht="24.95" customHeight="1" x14ac:dyDescent="0.25">
      <c r="B183" s="107" t="str">
        <f t="shared" si="2"/>
        <v/>
      </c>
      <c r="C183" s="89"/>
      <c r="D183" t="str">
        <f>IFERROR(VLOOKUP(Table2[[#This Row],[ITEM]],Table3[],2,0),"")</f>
        <v/>
      </c>
      <c r="E183" s="108" t="str">
        <f>IFERROR(VLOOKUP(Table2[[#This Row],[ITEM]],Table3[],4,0),"")</f>
        <v/>
      </c>
      <c r="F183" s="88"/>
      <c r="G183" s="108" t="str">
        <f>IFERROR(Table2[[#This Row],[Unit Cost]]+Table2[[#This Row],[Unit Cost]]*Table2[[#This Row],[GST]],"")</f>
        <v/>
      </c>
      <c r="H183" s="87"/>
      <c r="I183" s="108" t="str">
        <f>IFERROR(Table2[[#This Row],[Net Selling]]*Table2[[#This Row],[Qty]],"")</f>
        <v/>
      </c>
      <c r="J183" s="85" t="str">
        <f>IFERROR(Table2[[#This Row],[Unit Cost]]*Table2[[#This Row],[Qty]],"")</f>
        <v/>
      </c>
    </row>
    <row r="184" spans="2:10" ht="24.95" customHeight="1" x14ac:dyDescent="0.25">
      <c r="B184" s="107" t="str">
        <f t="shared" si="2"/>
        <v/>
      </c>
      <c r="C184" s="89"/>
      <c r="D184" t="str">
        <f>IFERROR(VLOOKUP(Table2[[#This Row],[ITEM]],Table3[],2,0),"")</f>
        <v/>
      </c>
      <c r="E184" s="108" t="str">
        <f>IFERROR(VLOOKUP(Table2[[#This Row],[ITEM]],Table3[],4,0),"")</f>
        <v/>
      </c>
      <c r="F184" s="88"/>
      <c r="G184" s="108" t="str">
        <f>IFERROR(Table2[[#This Row],[Unit Cost]]+Table2[[#This Row],[Unit Cost]]*Table2[[#This Row],[GST]],"")</f>
        <v/>
      </c>
      <c r="H184" s="87"/>
      <c r="I184" s="108" t="str">
        <f>IFERROR(Table2[[#This Row],[Net Selling]]*Table2[[#This Row],[Qty]],"")</f>
        <v/>
      </c>
      <c r="J184" s="85" t="str">
        <f>IFERROR(Table2[[#This Row],[Unit Cost]]*Table2[[#This Row],[Qty]],"")</f>
        <v/>
      </c>
    </row>
    <row r="185" spans="2:10" ht="24.95" customHeight="1" x14ac:dyDescent="0.25">
      <c r="B185" s="107" t="str">
        <f t="shared" si="2"/>
        <v/>
      </c>
      <c r="C185" s="89"/>
      <c r="D185" t="str">
        <f>IFERROR(VLOOKUP(Table2[[#This Row],[ITEM]],Table3[],2,0),"")</f>
        <v/>
      </c>
      <c r="E185" s="108" t="str">
        <f>IFERROR(VLOOKUP(Table2[[#This Row],[ITEM]],Table3[],4,0),"")</f>
        <v/>
      </c>
      <c r="F185" s="88"/>
      <c r="G185" s="108" t="str">
        <f>IFERROR(Table2[[#This Row],[Unit Cost]]+Table2[[#This Row],[Unit Cost]]*Table2[[#This Row],[GST]],"")</f>
        <v/>
      </c>
      <c r="H185" s="87"/>
      <c r="I185" s="108" t="str">
        <f>IFERROR(Table2[[#This Row],[Net Selling]]*Table2[[#This Row],[Qty]],"")</f>
        <v/>
      </c>
      <c r="J185" s="85" t="str">
        <f>IFERROR(Table2[[#This Row],[Unit Cost]]*Table2[[#This Row],[Qty]],"")</f>
        <v/>
      </c>
    </row>
    <row r="186" spans="2:10" ht="24.95" customHeight="1" x14ac:dyDescent="0.25">
      <c r="B186" s="107" t="str">
        <f t="shared" si="2"/>
        <v/>
      </c>
      <c r="C186" s="89"/>
      <c r="D186" t="str">
        <f>IFERROR(VLOOKUP(Table2[[#This Row],[ITEM]],Table3[],2,0),"")</f>
        <v/>
      </c>
      <c r="E186" s="108" t="str">
        <f>IFERROR(VLOOKUP(Table2[[#This Row],[ITEM]],Table3[],4,0),"")</f>
        <v/>
      </c>
      <c r="F186" s="88"/>
      <c r="G186" s="108" t="str">
        <f>IFERROR(Table2[[#This Row],[Unit Cost]]+Table2[[#This Row],[Unit Cost]]*Table2[[#This Row],[GST]],"")</f>
        <v/>
      </c>
      <c r="H186" s="87"/>
      <c r="I186" s="108" t="str">
        <f>IFERROR(Table2[[#This Row],[Net Selling]]*Table2[[#This Row],[Qty]],"")</f>
        <v/>
      </c>
      <c r="J186" s="85" t="str">
        <f>IFERROR(Table2[[#This Row],[Unit Cost]]*Table2[[#This Row],[Qty]],"")</f>
        <v/>
      </c>
    </row>
    <row r="187" spans="2:10" ht="24.95" customHeight="1" x14ac:dyDescent="0.25">
      <c r="B187" s="107" t="str">
        <f t="shared" si="2"/>
        <v/>
      </c>
      <c r="C187" s="89"/>
      <c r="D187" t="str">
        <f>IFERROR(VLOOKUP(Table2[[#This Row],[ITEM]],Table3[],2,0),"")</f>
        <v/>
      </c>
      <c r="E187" s="108" t="str">
        <f>IFERROR(VLOOKUP(Table2[[#This Row],[ITEM]],Table3[],4,0),"")</f>
        <v/>
      </c>
      <c r="F187" s="88"/>
      <c r="G187" s="108" t="str">
        <f>IFERROR(Table2[[#This Row],[Unit Cost]]+Table2[[#This Row],[Unit Cost]]*Table2[[#This Row],[GST]],"")</f>
        <v/>
      </c>
      <c r="H187" s="87"/>
      <c r="I187" s="108" t="str">
        <f>IFERROR(Table2[[#This Row],[Net Selling]]*Table2[[#This Row],[Qty]],"")</f>
        <v/>
      </c>
      <c r="J187" s="85" t="str">
        <f>IFERROR(Table2[[#This Row],[Unit Cost]]*Table2[[#This Row],[Qty]],"")</f>
        <v/>
      </c>
    </row>
    <row r="188" spans="2:10" ht="24.95" customHeight="1" x14ac:dyDescent="0.25">
      <c r="B188" s="107" t="str">
        <f t="shared" si="2"/>
        <v/>
      </c>
      <c r="C188" s="89"/>
      <c r="D188" t="str">
        <f>IFERROR(VLOOKUP(Table2[[#This Row],[ITEM]],Table3[],2,0),"")</f>
        <v/>
      </c>
      <c r="E188" s="108" t="str">
        <f>IFERROR(VLOOKUP(Table2[[#This Row],[ITEM]],Table3[],4,0),"")</f>
        <v/>
      </c>
      <c r="F188" s="88"/>
      <c r="G188" s="108" t="str">
        <f>IFERROR(Table2[[#This Row],[Unit Cost]]+Table2[[#This Row],[Unit Cost]]*Table2[[#This Row],[GST]],"")</f>
        <v/>
      </c>
      <c r="H188" s="87"/>
      <c r="I188" s="108" t="str">
        <f>IFERROR(Table2[[#This Row],[Net Selling]]*Table2[[#This Row],[Qty]],"")</f>
        <v/>
      </c>
      <c r="J188" s="85" t="str">
        <f>IFERROR(Table2[[#This Row],[Unit Cost]]*Table2[[#This Row],[Qty]],"")</f>
        <v/>
      </c>
    </row>
    <row r="189" spans="2:10" ht="24.95" customHeight="1" x14ac:dyDescent="0.25">
      <c r="B189" s="107" t="str">
        <f t="shared" si="2"/>
        <v/>
      </c>
      <c r="C189" s="89"/>
      <c r="D189" t="str">
        <f>IFERROR(VLOOKUP(Table2[[#This Row],[ITEM]],Table3[],2,0),"")</f>
        <v/>
      </c>
      <c r="E189" s="108" t="str">
        <f>IFERROR(VLOOKUP(Table2[[#This Row],[ITEM]],Table3[],4,0),"")</f>
        <v/>
      </c>
      <c r="F189" s="88"/>
      <c r="G189" s="108" t="str">
        <f>IFERROR(Table2[[#This Row],[Unit Cost]]+Table2[[#This Row],[Unit Cost]]*Table2[[#This Row],[GST]],"")</f>
        <v/>
      </c>
      <c r="H189" s="87"/>
      <c r="I189" s="108" t="str">
        <f>IFERROR(Table2[[#This Row],[Net Selling]]*Table2[[#This Row],[Qty]],"")</f>
        <v/>
      </c>
      <c r="J189" s="85" t="str">
        <f>IFERROR(Table2[[#This Row],[Unit Cost]]*Table2[[#This Row],[Qty]],"")</f>
        <v/>
      </c>
    </row>
    <row r="190" spans="2:10" ht="24.95" customHeight="1" x14ac:dyDescent="0.25">
      <c r="B190" s="107" t="str">
        <f t="shared" si="2"/>
        <v/>
      </c>
      <c r="C190" s="89"/>
      <c r="D190" t="str">
        <f>IFERROR(VLOOKUP(Table2[[#This Row],[ITEM]],Table3[],2,0),"")</f>
        <v/>
      </c>
      <c r="E190" s="108" t="str">
        <f>IFERROR(VLOOKUP(Table2[[#This Row],[ITEM]],Table3[],4,0),"")</f>
        <v/>
      </c>
      <c r="F190" s="88"/>
      <c r="G190" s="108" t="str">
        <f>IFERROR(Table2[[#This Row],[Unit Cost]]+Table2[[#This Row],[Unit Cost]]*Table2[[#This Row],[GST]],"")</f>
        <v/>
      </c>
      <c r="H190" s="87"/>
      <c r="I190" s="108" t="str">
        <f>IFERROR(Table2[[#This Row],[Net Selling]]*Table2[[#This Row],[Qty]],"")</f>
        <v/>
      </c>
      <c r="J190" s="85" t="str">
        <f>IFERROR(Table2[[#This Row],[Unit Cost]]*Table2[[#This Row],[Qty]],"")</f>
        <v/>
      </c>
    </row>
    <row r="191" spans="2:10" ht="24.95" customHeight="1" x14ac:dyDescent="0.25">
      <c r="B191" s="107" t="str">
        <f t="shared" si="2"/>
        <v/>
      </c>
      <c r="C191" s="89"/>
      <c r="D191" t="str">
        <f>IFERROR(VLOOKUP(Table2[[#This Row],[ITEM]],Table3[],2,0),"")</f>
        <v/>
      </c>
      <c r="E191" s="108" t="str">
        <f>IFERROR(VLOOKUP(Table2[[#This Row],[ITEM]],Table3[],4,0),"")</f>
        <v/>
      </c>
      <c r="F191" s="88"/>
      <c r="G191" s="108" t="str">
        <f>IFERROR(Table2[[#This Row],[Unit Cost]]+Table2[[#This Row],[Unit Cost]]*Table2[[#This Row],[GST]],"")</f>
        <v/>
      </c>
      <c r="H191" s="87"/>
      <c r="I191" s="108" t="str">
        <f>IFERROR(Table2[[#This Row],[Net Selling]]*Table2[[#This Row],[Qty]],"")</f>
        <v/>
      </c>
      <c r="J191" s="85" t="str">
        <f>IFERROR(Table2[[#This Row],[Unit Cost]]*Table2[[#This Row],[Qty]],"")</f>
        <v/>
      </c>
    </row>
    <row r="192" spans="2:10" ht="24.95" customHeight="1" x14ac:dyDescent="0.25">
      <c r="B192" s="107" t="str">
        <f t="shared" si="2"/>
        <v/>
      </c>
      <c r="C192" s="89"/>
      <c r="D192" t="str">
        <f>IFERROR(VLOOKUP(Table2[[#This Row],[ITEM]],Table3[],2,0),"")</f>
        <v/>
      </c>
      <c r="E192" s="108" t="str">
        <f>IFERROR(VLOOKUP(Table2[[#This Row],[ITEM]],Table3[],4,0),"")</f>
        <v/>
      </c>
      <c r="F192" s="88"/>
      <c r="G192" s="108" t="str">
        <f>IFERROR(Table2[[#This Row],[Unit Cost]]+Table2[[#This Row],[Unit Cost]]*Table2[[#This Row],[GST]],"")</f>
        <v/>
      </c>
      <c r="H192" s="87"/>
      <c r="I192" s="108" t="str">
        <f>IFERROR(Table2[[#This Row],[Net Selling]]*Table2[[#This Row],[Qty]],"")</f>
        <v/>
      </c>
      <c r="J192" s="85" t="str">
        <f>IFERROR(Table2[[#This Row],[Unit Cost]]*Table2[[#This Row],[Qty]],"")</f>
        <v/>
      </c>
    </row>
    <row r="193" spans="2:10" ht="24.95" customHeight="1" x14ac:dyDescent="0.25">
      <c r="B193" s="107" t="str">
        <f t="shared" si="2"/>
        <v/>
      </c>
      <c r="C193" s="89"/>
      <c r="D193" t="str">
        <f>IFERROR(VLOOKUP(Table2[[#This Row],[ITEM]],Table3[],2,0),"")</f>
        <v/>
      </c>
      <c r="E193" s="108" t="str">
        <f>IFERROR(VLOOKUP(Table2[[#This Row],[ITEM]],Table3[],4,0),"")</f>
        <v/>
      </c>
      <c r="F193" s="88"/>
      <c r="G193" s="108" t="str">
        <f>IFERROR(Table2[[#This Row],[Unit Cost]]+Table2[[#This Row],[Unit Cost]]*Table2[[#This Row],[GST]],"")</f>
        <v/>
      </c>
      <c r="H193" s="87"/>
      <c r="I193" s="108" t="str">
        <f>IFERROR(Table2[[#This Row],[Net Selling]]*Table2[[#This Row],[Qty]],"")</f>
        <v/>
      </c>
      <c r="J193" s="85" t="str">
        <f>IFERROR(Table2[[#This Row],[Unit Cost]]*Table2[[#This Row],[Qty]],"")</f>
        <v/>
      </c>
    </row>
    <row r="194" spans="2:10" ht="24.95" customHeight="1" x14ac:dyDescent="0.25">
      <c r="B194" s="107" t="str">
        <f t="shared" si="2"/>
        <v/>
      </c>
      <c r="C194" s="89"/>
      <c r="D194" t="str">
        <f>IFERROR(VLOOKUP(Table2[[#This Row],[ITEM]],Table3[],2,0),"")</f>
        <v/>
      </c>
      <c r="E194" s="108" t="str">
        <f>IFERROR(VLOOKUP(Table2[[#This Row],[ITEM]],Table3[],4,0),"")</f>
        <v/>
      </c>
      <c r="F194" s="88"/>
      <c r="G194" s="108" t="str">
        <f>IFERROR(Table2[[#This Row],[Unit Cost]]+Table2[[#This Row],[Unit Cost]]*Table2[[#This Row],[GST]],"")</f>
        <v/>
      </c>
      <c r="H194" s="87"/>
      <c r="I194" s="108" t="str">
        <f>IFERROR(Table2[[#This Row],[Net Selling]]*Table2[[#This Row],[Qty]],"")</f>
        <v/>
      </c>
      <c r="J194" s="85" t="str">
        <f>IFERROR(Table2[[#This Row],[Unit Cost]]*Table2[[#This Row],[Qty]],"")</f>
        <v/>
      </c>
    </row>
    <row r="195" spans="2:10" ht="24.95" customHeight="1" x14ac:dyDescent="0.25">
      <c r="B195" s="107" t="str">
        <f t="shared" si="2"/>
        <v/>
      </c>
      <c r="C195" s="89"/>
      <c r="D195" t="str">
        <f>IFERROR(VLOOKUP(Table2[[#This Row],[ITEM]],Table3[],2,0),"")</f>
        <v/>
      </c>
      <c r="E195" s="108" t="str">
        <f>IFERROR(VLOOKUP(Table2[[#This Row],[ITEM]],Table3[],4,0),"")</f>
        <v/>
      </c>
      <c r="F195" s="88"/>
      <c r="G195" s="108" t="str">
        <f>IFERROR(Table2[[#This Row],[Unit Cost]]+Table2[[#This Row],[Unit Cost]]*Table2[[#This Row],[GST]],"")</f>
        <v/>
      </c>
      <c r="H195" s="87"/>
      <c r="I195" s="108" t="str">
        <f>IFERROR(Table2[[#This Row],[Net Selling]]*Table2[[#This Row],[Qty]],"")</f>
        <v/>
      </c>
      <c r="J195" s="85" t="str">
        <f>IFERROR(Table2[[#This Row],[Unit Cost]]*Table2[[#This Row],[Qty]],"")</f>
        <v/>
      </c>
    </row>
    <row r="196" spans="2:10" ht="24.95" customHeight="1" x14ac:dyDescent="0.25">
      <c r="B196" s="107" t="str">
        <f t="shared" si="2"/>
        <v/>
      </c>
      <c r="C196" s="89"/>
      <c r="D196" t="str">
        <f>IFERROR(VLOOKUP(Table2[[#This Row],[ITEM]],Table3[],2,0),"")</f>
        <v/>
      </c>
      <c r="E196" s="108" t="str">
        <f>IFERROR(VLOOKUP(Table2[[#This Row],[ITEM]],Table3[],4,0),"")</f>
        <v/>
      </c>
      <c r="F196" s="88"/>
      <c r="G196" s="108" t="str">
        <f>IFERROR(Table2[[#This Row],[Unit Cost]]+Table2[[#This Row],[Unit Cost]]*Table2[[#This Row],[GST]],"")</f>
        <v/>
      </c>
      <c r="H196" s="87"/>
      <c r="I196" s="108" t="str">
        <f>IFERROR(Table2[[#This Row],[Net Selling]]*Table2[[#This Row],[Qty]],"")</f>
        <v/>
      </c>
      <c r="J196" s="85" t="str">
        <f>IFERROR(Table2[[#This Row],[Unit Cost]]*Table2[[#This Row],[Qty]],"")</f>
        <v/>
      </c>
    </row>
    <row r="197" spans="2:10" ht="24.95" customHeight="1" x14ac:dyDescent="0.25">
      <c r="B197" s="107" t="str">
        <f t="shared" si="2"/>
        <v/>
      </c>
      <c r="C197" s="89"/>
      <c r="D197" t="str">
        <f>IFERROR(VLOOKUP(Table2[[#This Row],[ITEM]],Table3[],2,0),"")</f>
        <v/>
      </c>
      <c r="E197" s="108" t="str">
        <f>IFERROR(VLOOKUP(Table2[[#This Row],[ITEM]],Table3[],4,0),"")</f>
        <v/>
      </c>
      <c r="F197" s="88"/>
      <c r="G197" s="108" t="str">
        <f>IFERROR(Table2[[#This Row],[Unit Cost]]+Table2[[#This Row],[Unit Cost]]*Table2[[#This Row],[GST]],"")</f>
        <v/>
      </c>
      <c r="H197" s="87"/>
      <c r="I197" s="108" t="str">
        <f>IFERROR(Table2[[#This Row],[Net Selling]]*Table2[[#This Row],[Qty]],"")</f>
        <v/>
      </c>
      <c r="J197" s="85" t="str">
        <f>IFERROR(Table2[[#This Row],[Unit Cost]]*Table2[[#This Row],[Qty]],"")</f>
        <v/>
      </c>
    </row>
    <row r="198" spans="2:10" ht="24.95" customHeight="1" x14ac:dyDescent="0.25">
      <c r="B198" s="107" t="str">
        <f t="shared" si="2"/>
        <v/>
      </c>
      <c r="C198" s="89"/>
      <c r="D198" t="str">
        <f>IFERROR(VLOOKUP(Table2[[#This Row],[ITEM]],Table3[],2,0),"")</f>
        <v/>
      </c>
      <c r="E198" s="108" t="str">
        <f>IFERROR(VLOOKUP(Table2[[#This Row],[ITEM]],Table3[],4,0),"")</f>
        <v/>
      </c>
      <c r="F198" s="88"/>
      <c r="G198" s="108" t="str">
        <f>IFERROR(Table2[[#This Row],[Unit Cost]]+Table2[[#This Row],[Unit Cost]]*Table2[[#This Row],[GST]],"")</f>
        <v/>
      </c>
      <c r="H198" s="87"/>
      <c r="I198" s="108" t="str">
        <f>IFERROR(Table2[[#This Row],[Net Selling]]*Table2[[#This Row],[Qty]],"")</f>
        <v/>
      </c>
      <c r="J198" s="85" t="str">
        <f>IFERROR(Table2[[#This Row],[Unit Cost]]*Table2[[#This Row],[Qty]],"")</f>
        <v/>
      </c>
    </row>
    <row r="199" spans="2:10" ht="24.95" customHeight="1" x14ac:dyDescent="0.25">
      <c r="B199" s="107" t="str">
        <f t="shared" si="2"/>
        <v/>
      </c>
      <c r="C199" s="89"/>
      <c r="D199" t="str">
        <f>IFERROR(VLOOKUP(Table2[[#This Row],[ITEM]],Table3[],2,0),"")</f>
        <v/>
      </c>
      <c r="E199" s="108" t="str">
        <f>IFERROR(VLOOKUP(Table2[[#This Row],[ITEM]],Table3[],4,0),"")</f>
        <v/>
      </c>
      <c r="F199" s="88"/>
      <c r="G199" s="108" t="str">
        <f>IFERROR(Table2[[#This Row],[Unit Cost]]+Table2[[#This Row],[Unit Cost]]*Table2[[#This Row],[GST]],"")</f>
        <v/>
      </c>
      <c r="H199" s="87"/>
      <c r="I199" s="108" t="str">
        <f>IFERROR(Table2[[#This Row],[Net Selling]]*Table2[[#This Row],[Qty]],"")</f>
        <v/>
      </c>
      <c r="J199" s="85" t="str">
        <f>IFERROR(Table2[[#This Row],[Unit Cost]]*Table2[[#This Row],[Qty]],"")</f>
        <v/>
      </c>
    </row>
    <row r="200" spans="2:10" ht="24.95" customHeight="1" x14ac:dyDescent="0.25">
      <c r="B200" s="107" t="str">
        <f t="shared" si="2"/>
        <v/>
      </c>
      <c r="C200" s="89"/>
      <c r="D200" t="str">
        <f>IFERROR(VLOOKUP(Table2[[#This Row],[ITEM]],Table3[],2,0),"")</f>
        <v/>
      </c>
      <c r="E200" s="108" t="str">
        <f>IFERROR(VLOOKUP(Table2[[#This Row],[ITEM]],Table3[],4,0),"")</f>
        <v/>
      </c>
      <c r="F200" s="88"/>
      <c r="G200" s="108" t="str">
        <f>IFERROR(Table2[[#This Row],[Unit Cost]]+Table2[[#This Row],[Unit Cost]]*Table2[[#This Row],[GST]],"")</f>
        <v/>
      </c>
      <c r="H200" s="87"/>
      <c r="I200" s="108" t="str">
        <f>IFERROR(Table2[[#This Row],[Net Selling]]*Table2[[#This Row],[Qty]],"")</f>
        <v/>
      </c>
      <c r="J200" s="85" t="str">
        <f>IFERROR(Table2[[#This Row],[Unit Cost]]*Table2[[#This Row],[Qty]],"")</f>
        <v/>
      </c>
    </row>
    <row r="201" spans="2:10" ht="24.95" customHeight="1" x14ac:dyDescent="0.25">
      <c r="B201" s="107" t="str">
        <f t="shared" si="2"/>
        <v/>
      </c>
      <c r="C201" s="89"/>
      <c r="D201" t="str">
        <f>IFERROR(VLOOKUP(Table2[[#This Row],[ITEM]],Table3[],2,0),"")</f>
        <v/>
      </c>
      <c r="E201" s="108" t="str">
        <f>IFERROR(VLOOKUP(Table2[[#This Row],[ITEM]],Table3[],4,0),"")</f>
        <v/>
      </c>
      <c r="F201" s="88"/>
      <c r="G201" s="108" t="str">
        <f>IFERROR(Table2[[#This Row],[Unit Cost]]+Table2[[#This Row],[Unit Cost]]*Table2[[#This Row],[GST]],"")</f>
        <v/>
      </c>
      <c r="H201" s="87"/>
      <c r="I201" s="108" t="str">
        <f>IFERROR(Table2[[#This Row],[Net Selling]]*Table2[[#This Row],[Qty]],"")</f>
        <v/>
      </c>
      <c r="J201" s="85" t="str">
        <f>IFERROR(Table2[[#This Row],[Unit Cost]]*Table2[[#This Row],[Qty]],"")</f>
        <v/>
      </c>
    </row>
    <row r="202" spans="2:10" ht="24.95" customHeight="1" x14ac:dyDescent="0.25">
      <c r="B202" s="107" t="str">
        <f t="shared" ref="B202:B265" si="3">IFERROR(IF(C202&lt;&gt;"",B201+1,""),"")</f>
        <v/>
      </c>
      <c r="C202" s="89"/>
      <c r="D202" t="str">
        <f>IFERROR(VLOOKUP(Table2[[#This Row],[ITEM]],Table3[],2,0),"")</f>
        <v/>
      </c>
      <c r="E202" s="108" t="str">
        <f>IFERROR(VLOOKUP(Table2[[#This Row],[ITEM]],Table3[],4,0),"")</f>
        <v/>
      </c>
      <c r="F202" s="88"/>
      <c r="G202" s="108" t="str">
        <f>IFERROR(Table2[[#This Row],[Unit Cost]]+Table2[[#This Row],[Unit Cost]]*Table2[[#This Row],[GST]],"")</f>
        <v/>
      </c>
      <c r="H202" s="87"/>
      <c r="I202" s="108" t="str">
        <f>IFERROR(Table2[[#This Row],[Net Selling]]*Table2[[#This Row],[Qty]],"")</f>
        <v/>
      </c>
      <c r="J202" s="85" t="str">
        <f>IFERROR(Table2[[#This Row],[Unit Cost]]*Table2[[#This Row],[Qty]],"")</f>
        <v/>
      </c>
    </row>
    <row r="203" spans="2:10" ht="24.95" customHeight="1" x14ac:dyDescent="0.25">
      <c r="B203" s="107" t="str">
        <f t="shared" si="3"/>
        <v/>
      </c>
      <c r="C203" s="89"/>
      <c r="D203" t="str">
        <f>IFERROR(VLOOKUP(Table2[[#This Row],[ITEM]],Table3[],2,0),"")</f>
        <v/>
      </c>
      <c r="E203" s="108" t="str">
        <f>IFERROR(VLOOKUP(Table2[[#This Row],[ITEM]],Table3[],4,0),"")</f>
        <v/>
      </c>
      <c r="F203" s="88"/>
      <c r="G203" s="108" t="str">
        <f>IFERROR(Table2[[#This Row],[Unit Cost]]+Table2[[#This Row],[Unit Cost]]*Table2[[#This Row],[GST]],"")</f>
        <v/>
      </c>
      <c r="H203" s="87"/>
      <c r="I203" s="108" t="str">
        <f>IFERROR(Table2[[#This Row],[Net Selling]]*Table2[[#This Row],[Qty]],"")</f>
        <v/>
      </c>
      <c r="J203" s="85" t="str">
        <f>IFERROR(Table2[[#This Row],[Unit Cost]]*Table2[[#This Row],[Qty]],"")</f>
        <v/>
      </c>
    </row>
    <row r="204" spans="2:10" ht="24.95" customHeight="1" x14ac:dyDescent="0.25">
      <c r="B204" s="107" t="str">
        <f t="shared" si="3"/>
        <v/>
      </c>
      <c r="C204" s="89"/>
      <c r="D204" t="str">
        <f>IFERROR(VLOOKUP(Table2[[#This Row],[ITEM]],Table3[],2,0),"")</f>
        <v/>
      </c>
      <c r="E204" s="108" t="str">
        <f>IFERROR(VLOOKUP(Table2[[#This Row],[ITEM]],Table3[],4,0),"")</f>
        <v/>
      </c>
      <c r="F204" s="88"/>
      <c r="G204" s="108" t="str">
        <f>IFERROR(Table2[[#This Row],[Unit Cost]]+Table2[[#This Row],[Unit Cost]]*Table2[[#This Row],[GST]],"")</f>
        <v/>
      </c>
      <c r="H204" s="87"/>
      <c r="I204" s="108" t="str">
        <f>IFERROR(Table2[[#This Row],[Net Selling]]*Table2[[#This Row],[Qty]],"")</f>
        <v/>
      </c>
      <c r="J204" s="85" t="str">
        <f>IFERROR(Table2[[#This Row],[Unit Cost]]*Table2[[#This Row],[Qty]],"")</f>
        <v/>
      </c>
    </row>
    <row r="205" spans="2:10" ht="24.95" customHeight="1" x14ac:dyDescent="0.25">
      <c r="B205" s="107" t="str">
        <f t="shared" si="3"/>
        <v/>
      </c>
      <c r="C205" s="89"/>
      <c r="D205" t="str">
        <f>IFERROR(VLOOKUP(Table2[[#This Row],[ITEM]],Table3[],2,0),"")</f>
        <v/>
      </c>
      <c r="E205" s="108" t="str">
        <f>IFERROR(VLOOKUP(Table2[[#This Row],[ITEM]],Table3[],4,0),"")</f>
        <v/>
      </c>
      <c r="F205" s="88"/>
      <c r="G205" s="108" t="str">
        <f>IFERROR(Table2[[#This Row],[Unit Cost]]+Table2[[#This Row],[Unit Cost]]*Table2[[#This Row],[GST]],"")</f>
        <v/>
      </c>
      <c r="H205" s="87"/>
      <c r="I205" s="108" t="str">
        <f>IFERROR(Table2[[#This Row],[Net Selling]]*Table2[[#This Row],[Qty]],"")</f>
        <v/>
      </c>
      <c r="J205" s="85" t="str">
        <f>IFERROR(Table2[[#This Row],[Unit Cost]]*Table2[[#This Row],[Qty]],"")</f>
        <v/>
      </c>
    </row>
    <row r="206" spans="2:10" ht="24.95" customHeight="1" x14ac:dyDescent="0.25">
      <c r="B206" s="107" t="str">
        <f t="shared" si="3"/>
        <v/>
      </c>
      <c r="C206" s="89"/>
      <c r="D206" t="str">
        <f>IFERROR(VLOOKUP(Table2[[#This Row],[ITEM]],Table3[],2,0),"")</f>
        <v/>
      </c>
      <c r="E206" s="108" t="str">
        <f>IFERROR(VLOOKUP(Table2[[#This Row],[ITEM]],Table3[],4,0),"")</f>
        <v/>
      </c>
      <c r="F206" s="88"/>
      <c r="G206" s="108" t="str">
        <f>IFERROR(Table2[[#This Row],[Unit Cost]]+Table2[[#This Row],[Unit Cost]]*Table2[[#This Row],[GST]],"")</f>
        <v/>
      </c>
      <c r="H206" s="87"/>
      <c r="I206" s="108" t="str">
        <f>IFERROR(Table2[[#This Row],[Net Selling]]*Table2[[#This Row],[Qty]],"")</f>
        <v/>
      </c>
      <c r="J206" s="85" t="str">
        <f>IFERROR(Table2[[#This Row],[Unit Cost]]*Table2[[#This Row],[Qty]],"")</f>
        <v/>
      </c>
    </row>
    <row r="207" spans="2:10" ht="24.95" customHeight="1" x14ac:dyDescent="0.25">
      <c r="B207" s="107" t="str">
        <f t="shared" si="3"/>
        <v/>
      </c>
      <c r="C207" s="89"/>
      <c r="D207" t="str">
        <f>IFERROR(VLOOKUP(Table2[[#This Row],[ITEM]],Table3[],2,0),"")</f>
        <v/>
      </c>
      <c r="E207" s="108" t="str">
        <f>IFERROR(VLOOKUP(Table2[[#This Row],[ITEM]],Table3[],4,0),"")</f>
        <v/>
      </c>
      <c r="F207" s="88"/>
      <c r="G207" s="108" t="str">
        <f>IFERROR(Table2[[#This Row],[Unit Cost]]+Table2[[#This Row],[Unit Cost]]*Table2[[#This Row],[GST]],"")</f>
        <v/>
      </c>
      <c r="H207" s="87"/>
      <c r="I207" s="108" t="str">
        <f>IFERROR(Table2[[#This Row],[Net Selling]]*Table2[[#This Row],[Qty]],"")</f>
        <v/>
      </c>
      <c r="J207" s="85" t="str">
        <f>IFERROR(Table2[[#This Row],[Unit Cost]]*Table2[[#This Row],[Qty]],"")</f>
        <v/>
      </c>
    </row>
    <row r="208" spans="2:10" ht="24.95" customHeight="1" x14ac:dyDescent="0.25">
      <c r="B208" s="107" t="str">
        <f t="shared" si="3"/>
        <v/>
      </c>
      <c r="C208" s="89"/>
      <c r="D208" t="str">
        <f>IFERROR(VLOOKUP(Table2[[#This Row],[ITEM]],Table3[],2,0),"")</f>
        <v/>
      </c>
      <c r="E208" s="108" t="str">
        <f>IFERROR(VLOOKUP(Table2[[#This Row],[ITEM]],Table3[],4,0),"")</f>
        <v/>
      </c>
      <c r="F208" s="88"/>
      <c r="G208" s="108" t="str">
        <f>IFERROR(Table2[[#This Row],[Unit Cost]]+Table2[[#This Row],[Unit Cost]]*Table2[[#This Row],[GST]],"")</f>
        <v/>
      </c>
      <c r="H208" s="87"/>
      <c r="I208" s="108" t="str">
        <f>IFERROR(Table2[[#This Row],[Net Selling]]*Table2[[#This Row],[Qty]],"")</f>
        <v/>
      </c>
      <c r="J208" s="85" t="str">
        <f>IFERROR(Table2[[#This Row],[Unit Cost]]*Table2[[#This Row],[Qty]],"")</f>
        <v/>
      </c>
    </row>
    <row r="209" spans="2:10" ht="24.95" customHeight="1" x14ac:dyDescent="0.25">
      <c r="B209" s="107" t="str">
        <f t="shared" si="3"/>
        <v/>
      </c>
      <c r="C209" s="89"/>
      <c r="D209" t="str">
        <f>IFERROR(VLOOKUP(Table2[[#This Row],[ITEM]],Table3[],2,0),"")</f>
        <v/>
      </c>
      <c r="E209" s="108" t="str">
        <f>IFERROR(VLOOKUP(Table2[[#This Row],[ITEM]],Table3[],4,0),"")</f>
        <v/>
      </c>
      <c r="F209" s="88"/>
      <c r="G209" s="108" t="str">
        <f>IFERROR(Table2[[#This Row],[Unit Cost]]+Table2[[#This Row],[Unit Cost]]*Table2[[#This Row],[GST]],"")</f>
        <v/>
      </c>
      <c r="H209" s="87"/>
      <c r="I209" s="108" t="str">
        <f>IFERROR(Table2[[#This Row],[Net Selling]]*Table2[[#This Row],[Qty]],"")</f>
        <v/>
      </c>
      <c r="J209" s="85" t="str">
        <f>IFERROR(Table2[[#This Row],[Unit Cost]]*Table2[[#This Row],[Qty]],"")</f>
        <v/>
      </c>
    </row>
    <row r="210" spans="2:10" ht="24.95" customHeight="1" x14ac:dyDescent="0.25">
      <c r="B210" s="107" t="str">
        <f t="shared" si="3"/>
        <v/>
      </c>
      <c r="C210" s="89"/>
      <c r="D210" t="str">
        <f>IFERROR(VLOOKUP(Table2[[#This Row],[ITEM]],Table3[],2,0),"")</f>
        <v/>
      </c>
      <c r="E210" s="108" t="str">
        <f>IFERROR(VLOOKUP(Table2[[#This Row],[ITEM]],Table3[],4,0),"")</f>
        <v/>
      </c>
      <c r="F210" s="88"/>
      <c r="G210" s="108" t="str">
        <f>IFERROR(Table2[[#This Row],[Unit Cost]]+Table2[[#This Row],[Unit Cost]]*Table2[[#This Row],[GST]],"")</f>
        <v/>
      </c>
      <c r="H210" s="87"/>
      <c r="I210" s="108" t="str">
        <f>IFERROR(Table2[[#This Row],[Net Selling]]*Table2[[#This Row],[Qty]],"")</f>
        <v/>
      </c>
      <c r="J210" s="85" t="str">
        <f>IFERROR(Table2[[#This Row],[Unit Cost]]*Table2[[#This Row],[Qty]],"")</f>
        <v/>
      </c>
    </row>
    <row r="211" spans="2:10" ht="24.95" customHeight="1" x14ac:dyDescent="0.25">
      <c r="B211" s="107" t="str">
        <f t="shared" si="3"/>
        <v/>
      </c>
      <c r="C211" s="89"/>
      <c r="D211" t="str">
        <f>IFERROR(VLOOKUP(Table2[[#This Row],[ITEM]],Table3[],2,0),"")</f>
        <v/>
      </c>
      <c r="E211" s="108" t="str">
        <f>IFERROR(VLOOKUP(Table2[[#This Row],[ITEM]],Table3[],4,0),"")</f>
        <v/>
      </c>
      <c r="F211" s="88"/>
      <c r="G211" s="108" t="str">
        <f>IFERROR(Table2[[#This Row],[Unit Cost]]+Table2[[#This Row],[Unit Cost]]*Table2[[#This Row],[GST]],"")</f>
        <v/>
      </c>
      <c r="H211" s="87"/>
      <c r="I211" s="108" t="str">
        <f>IFERROR(Table2[[#This Row],[Net Selling]]*Table2[[#This Row],[Qty]],"")</f>
        <v/>
      </c>
      <c r="J211" s="85" t="str">
        <f>IFERROR(Table2[[#This Row],[Unit Cost]]*Table2[[#This Row],[Qty]],"")</f>
        <v/>
      </c>
    </row>
    <row r="212" spans="2:10" ht="24.95" customHeight="1" x14ac:dyDescent="0.25">
      <c r="B212" s="107" t="str">
        <f t="shared" si="3"/>
        <v/>
      </c>
      <c r="C212" s="89"/>
      <c r="D212" t="str">
        <f>IFERROR(VLOOKUP(Table2[[#This Row],[ITEM]],Table3[],2,0),"")</f>
        <v/>
      </c>
      <c r="E212" s="108" t="str">
        <f>IFERROR(VLOOKUP(Table2[[#This Row],[ITEM]],Table3[],4,0),"")</f>
        <v/>
      </c>
      <c r="F212" s="88"/>
      <c r="G212" s="108" t="str">
        <f>IFERROR(Table2[[#This Row],[Unit Cost]]+Table2[[#This Row],[Unit Cost]]*Table2[[#This Row],[GST]],"")</f>
        <v/>
      </c>
      <c r="H212" s="87"/>
      <c r="I212" s="108" t="str">
        <f>IFERROR(Table2[[#This Row],[Net Selling]]*Table2[[#This Row],[Qty]],"")</f>
        <v/>
      </c>
      <c r="J212" s="85" t="str">
        <f>IFERROR(Table2[[#This Row],[Unit Cost]]*Table2[[#This Row],[Qty]],"")</f>
        <v/>
      </c>
    </row>
    <row r="213" spans="2:10" ht="24.95" customHeight="1" x14ac:dyDescent="0.25">
      <c r="B213" s="107" t="str">
        <f t="shared" si="3"/>
        <v/>
      </c>
      <c r="C213" s="89"/>
      <c r="D213" t="str">
        <f>IFERROR(VLOOKUP(Table2[[#This Row],[ITEM]],Table3[],2,0),"")</f>
        <v/>
      </c>
      <c r="E213" s="108" t="str">
        <f>IFERROR(VLOOKUP(Table2[[#This Row],[ITEM]],Table3[],4,0),"")</f>
        <v/>
      </c>
      <c r="F213" s="88"/>
      <c r="G213" s="108" t="str">
        <f>IFERROR(Table2[[#This Row],[Unit Cost]]+Table2[[#This Row],[Unit Cost]]*Table2[[#This Row],[GST]],"")</f>
        <v/>
      </c>
      <c r="H213" s="87"/>
      <c r="I213" s="108" t="str">
        <f>IFERROR(Table2[[#This Row],[Net Selling]]*Table2[[#This Row],[Qty]],"")</f>
        <v/>
      </c>
      <c r="J213" s="85" t="str">
        <f>IFERROR(Table2[[#This Row],[Unit Cost]]*Table2[[#This Row],[Qty]],"")</f>
        <v/>
      </c>
    </row>
    <row r="214" spans="2:10" ht="24.95" customHeight="1" x14ac:dyDescent="0.25">
      <c r="B214" s="107" t="str">
        <f t="shared" si="3"/>
        <v/>
      </c>
      <c r="C214" s="89"/>
      <c r="D214" t="str">
        <f>IFERROR(VLOOKUP(Table2[[#This Row],[ITEM]],Table3[],2,0),"")</f>
        <v/>
      </c>
      <c r="E214" s="108" t="str">
        <f>IFERROR(VLOOKUP(Table2[[#This Row],[ITEM]],Table3[],4,0),"")</f>
        <v/>
      </c>
      <c r="F214" s="88"/>
      <c r="G214" s="108" t="str">
        <f>IFERROR(Table2[[#This Row],[Unit Cost]]+Table2[[#This Row],[Unit Cost]]*Table2[[#This Row],[GST]],"")</f>
        <v/>
      </c>
      <c r="H214" s="87"/>
      <c r="I214" s="108" t="str">
        <f>IFERROR(Table2[[#This Row],[Net Selling]]*Table2[[#This Row],[Qty]],"")</f>
        <v/>
      </c>
      <c r="J214" s="85" t="str">
        <f>IFERROR(Table2[[#This Row],[Unit Cost]]*Table2[[#This Row],[Qty]],"")</f>
        <v/>
      </c>
    </row>
    <row r="215" spans="2:10" ht="24.95" customHeight="1" x14ac:dyDescent="0.25">
      <c r="B215" s="107" t="str">
        <f t="shared" si="3"/>
        <v/>
      </c>
      <c r="C215" s="89"/>
      <c r="D215" t="str">
        <f>IFERROR(VLOOKUP(Table2[[#This Row],[ITEM]],Table3[],2,0),"")</f>
        <v/>
      </c>
      <c r="E215" s="108" t="str">
        <f>IFERROR(VLOOKUP(Table2[[#This Row],[ITEM]],Table3[],4,0),"")</f>
        <v/>
      </c>
      <c r="F215" s="88"/>
      <c r="G215" s="108" t="str">
        <f>IFERROR(Table2[[#This Row],[Unit Cost]]+Table2[[#This Row],[Unit Cost]]*Table2[[#This Row],[GST]],"")</f>
        <v/>
      </c>
      <c r="H215" s="87"/>
      <c r="I215" s="108" t="str">
        <f>IFERROR(Table2[[#This Row],[Net Selling]]*Table2[[#This Row],[Qty]],"")</f>
        <v/>
      </c>
      <c r="J215" s="85" t="str">
        <f>IFERROR(Table2[[#This Row],[Unit Cost]]*Table2[[#This Row],[Qty]],"")</f>
        <v/>
      </c>
    </row>
    <row r="216" spans="2:10" ht="24.95" customHeight="1" x14ac:dyDescent="0.25">
      <c r="B216" s="107" t="str">
        <f t="shared" si="3"/>
        <v/>
      </c>
      <c r="C216" s="89"/>
      <c r="D216" t="str">
        <f>IFERROR(VLOOKUP(Table2[[#This Row],[ITEM]],Table3[],2,0),"")</f>
        <v/>
      </c>
      <c r="E216" s="108" t="str">
        <f>IFERROR(VLOOKUP(Table2[[#This Row],[ITEM]],Table3[],4,0),"")</f>
        <v/>
      </c>
      <c r="F216" s="88"/>
      <c r="G216" s="108" t="str">
        <f>IFERROR(Table2[[#This Row],[Unit Cost]]+Table2[[#This Row],[Unit Cost]]*Table2[[#This Row],[GST]],"")</f>
        <v/>
      </c>
      <c r="H216" s="87"/>
      <c r="I216" s="108" t="str">
        <f>IFERROR(Table2[[#This Row],[Net Selling]]*Table2[[#This Row],[Qty]],"")</f>
        <v/>
      </c>
      <c r="J216" s="85" t="str">
        <f>IFERROR(Table2[[#This Row],[Unit Cost]]*Table2[[#This Row],[Qty]],"")</f>
        <v/>
      </c>
    </row>
    <row r="217" spans="2:10" ht="24.95" customHeight="1" x14ac:dyDescent="0.25">
      <c r="B217" s="107" t="str">
        <f t="shared" si="3"/>
        <v/>
      </c>
      <c r="C217" s="89"/>
      <c r="D217" t="str">
        <f>IFERROR(VLOOKUP(Table2[[#This Row],[ITEM]],Table3[],2,0),"")</f>
        <v/>
      </c>
      <c r="E217" s="108" t="str">
        <f>IFERROR(VLOOKUP(Table2[[#This Row],[ITEM]],Table3[],4,0),"")</f>
        <v/>
      </c>
      <c r="F217" s="88"/>
      <c r="G217" s="108" t="str">
        <f>IFERROR(Table2[[#This Row],[Unit Cost]]+Table2[[#This Row],[Unit Cost]]*Table2[[#This Row],[GST]],"")</f>
        <v/>
      </c>
      <c r="H217" s="87"/>
      <c r="I217" s="108" t="str">
        <f>IFERROR(Table2[[#This Row],[Net Selling]]*Table2[[#This Row],[Qty]],"")</f>
        <v/>
      </c>
      <c r="J217" s="85" t="str">
        <f>IFERROR(Table2[[#This Row],[Unit Cost]]*Table2[[#This Row],[Qty]],"")</f>
        <v/>
      </c>
    </row>
    <row r="218" spans="2:10" ht="24.95" customHeight="1" x14ac:dyDescent="0.25">
      <c r="B218" s="107" t="str">
        <f t="shared" si="3"/>
        <v/>
      </c>
      <c r="C218" s="89"/>
      <c r="D218" t="str">
        <f>IFERROR(VLOOKUP(Table2[[#This Row],[ITEM]],Table3[],2,0),"")</f>
        <v/>
      </c>
      <c r="E218" s="108" t="str">
        <f>IFERROR(VLOOKUP(Table2[[#This Row],[ITEM]],Table3[],4,0),"")</f>
        <v/>
      </c>
      <c r="F218" s="88"/>
      <c r="G218" s="108" t="str">
        <f>IFERROR(Table2[[#This Row],[Unit Cost]]+Table2[[#This Row],[Unit Cost]]*Table2[[#This Row],[GST]],"")</f>
        <v/>
      </c>
      <c r="H218" s="87"/>
      <c r="I218" s="108" t="str">
        <f>IFERROR(Table2[[#This Row],[Net Selling]]*Table2[[#This Row],[Qty]],"")</f>
        <v/>
      </c>
      <c r="J218" s="85" t="str">
        <f>IFERROR(Table2[[#This Row],[Unit Cost]]*Table2[[#This Row],[Qty]],"")</f>
        <v/>
      </c>
    </row>
    <row r="219" spans="2:10" ht="24.95" customHeight="1" x14ac:dyDescent="0.25">
      <c r="B219" s="107" t="str">
        <f t="shared" si="3"/>
        <v/>
      </c>
      <c r="C219" s="89"/>
      <c r="D219" t="str">
        <f>IFERROR(VLOOKUP(Table2[[#This Row],[ITEM]],Table3[],2,0),"")</f>
        <v/>
      </c>
      <c r="E219" s="108" t="str">
        <f>IFERROR(VLOOKUP(Table2[[#This Row],[ITEM]],Table3[],4,0),"")</f>
        <v/>
      </c>
      <c r="F219" s="88"/>
      <c r="G219" s="108" t="str">
        <f>IFERROR(Table2[[#This Row],[Unit Cost]]+Table2[[#This Row],[Unit Cost]]*Table2[[#This Row],[GST]],"")</f>
        <v/>
      </c>
      <c r="H219" s="87"/>
      <c r="I219" s="108" t="str">
        <f>IFERROR(Table2[[#This Row],[Net Selling]]*Table2[[#This Row],[Qty]],"")</f>
        <v/>
      </c>
      <c r="J219" s="85" t="str">
        <f>IFERROR(Table2[[#This Row],[Unit Cost]]*Table2[[#This Row],[Qty]],"")</f>
        <v/>
      </c>
    </row>
    <row r="220" spans="2:10" ht="24.95" customHeight="1" x14ac:dyDescent="0.25">
      <c r="B220" s="107" t="str">
        <f t="shared" si="3"/>
        <v/>
      </c>
      <c r="C220" s="89"/>
      <c r="D220" t="str">
        <f>IFERROR(VLOOKUP(Table2[[#This Row],[ITEM]],Table3[],2,0),"")</f>
        <v/>
      </c>
      <c r="E220" s="108" t="str">
        <f>IFERROR(VLOOKUP(Table2[[#This Row],[ITEM]],Table3[],4,0),"")</f>
        <v/>
      </c>
      <c r="F220" s="88"/>
      <c r="G220" s="108" t="str">
        <f>IFERROR(Table2[[#This Row],[Unit Cost]]+Table2[[#This Row],[Unit Cost]]*Table2[[#This Row],[GST]],"")</f>
        <v/>
      </c>
      <c r="H220" s="87"/>
      <c r="I220" s="108" t="str">
        <f>IFERROR(Table2[[#This Row],[Net Selling]]*Table2[[#This Row],[Qty]],"")</f>
        <v/>
      </c>
      <c r="J220" s="85" t="str">
        <f>IFERROR(Table2[[#This Row],[Unit Cost]]*Table2[[#This Row],[Qty]],"")</f>
        <v/>
      </c>
    </row>
    <row r="221" spans="2:10" ht="24.95" customHeight="1" x14ac:dyDescent="0.25">
      <c r="B221" s="107" t="str">
        <f t="shared" si="3"/>
        <v/>
      </c>
      <c r="C221" s="89"/>
      <c r="D221" t="str">
        <f>IFERROR(VLOOKUP(Table2[[#This Row],[ITEM]],Table3[],2,0),"")</f>
        <v/>
      </c>
      <c r="E221" s="108" t="str">
        <f>IFERROR(VLOOKUP(Table2[[#This Row],[ITEM]],Table3[],4,0),"")</f>
        <v/>
      </c>
      <c r="F221" s="88"/>
      <c r="G221" s="108" t="str">
        <f>IFERROR(Table2[[#This Row],[Unit Cost]]+Table2[[#This Row],[Unit Cost]]*Table2[[#This Row],[GST]],"")</f>
        <v/>
      </c>
      <c r="H221" s="87"/>
      <c r="I221" s="108" t="str">
        <f>IFERROR(Table2[[#This Row],[Net Selling]]*Table2[[#This Row],[Qty]],"")</f>
        <v/>
      </c>
      <c r="J221" s="85" t="str">
        <f>IFERROR(Table2[[#This Row],[Unit Cost]]*Table2[[#This Row],[Qty]],"")</f>
        <v/>
      </c>
    </row>
    <row r="222" spans="2:10" ht="24.95" customHeight="1" x14ac:dyDescent="0.25">
      <c r="B222" s="107" t="str">
        <f t="shared" si="3"/>
        <v/>
      </c>
      <c r="C222" s="89"/>
      <c r="D222" t="str">
        <f>IFERROR(VLOOKUP(Table2[[#This Row],[ITEM]],Table3[],2,0),"")</f>
        <v/>
      </c>
      <c r="E222" s="108" t="str">
        <f>IFERROR(VLOOKUP(Table2[[#This Row],[ITEM]],Table3[],4,0),"")</f>
        <v/>
      </c>
      <c r="F222" s="88"/>
      <c r="G222" s="108" t="str">
        <f>IFERROR(Table2[[#This Row],[Unit Cost]]+Table2[[#This Row],[Unit Cost]]*Table2[[#This Row],[GST]],"")</f>
        <v/>
      </c>
      <c r="H222" s="87"/>
      <c r="I222" s="108" t="str">
        <f>IFERROR(Table2[[#This Row],[Net Selling]]*Table2[[#This Row],[Qty]],"")</f>
        <v/>
      </c>
      <c r="J222" s="85" t="str">
        <f>IFERROR(Table2[[#This Row],[Unit Cost]]*Table2[[#This Row],[Qty]],"")</f>
        <v/>
      </c>
    </row>
    <row r="223" spans="2:10" ht="24.95" customHeight="1" x14ac:dyDescent="0.25">
      <c r="B223" s="107" t="str">
        <f t="shared" si="3"/>
        <v/>
      </c>
      <c r="C223" s="89"/>
      <c r="D223" t="str">
        <f>IFERROR(VLOOKUP(Table2[[#This Row],[ITEM]],Table3[],2,0),"")</f>
        <v/>
      </c>
      <c r="E223" s="108" t="str">
        <f>IFERROR(VLOOKUP(Table2[[#This Row],[ITEM]],Table3[],4,0),"")</f>
        <v/>
      </c>
      <c r="F223" s="88"/>
      <c r="G223" s="108" t="str">
        <f>IFERROR(Table2[[#This Row],[Unit Cost]]+Table2[[#This Row],[Unit Cost]]*Table2[[#This Row],[GST]],"")</f>
        <v/>
      </c>
      <c r="H223" s="87"/>
      <c r="I223" s="108" t="str">
        <f>IFERROR(Table2[[#This Row],[Net Selling]]*Table2[[#This Row],[Qty]],"")</f>
        <v/>
      </c>
      <c r="J223" s="85" t="str">
        <f>IFERROR(Table2[[#This Row],[Unit Cost]]*Table2[[#This Row],[Qty]],"")</f>
        <v/>
      </c>
    </row>
    <row r="224" spans="2:10" ht="24.95" customHeight="1" x14ac:dyDescent="0.25">
      <c r="B224" s="107" t="str">
        <f t="shared" si="3"/>
        <v/>
      </c>
      <c r="C224" s="89"/>
      <c r="D224" t="str">
        <f>IFERROR(VLOOKUP(Table2[[#This Row],[ITEM]],Table3[],2,0),"")</f>
        <v/>
      </c>
      <c r="E224" s="108" t="str">
        <f>IFERROR(VLOOKUP(Table2[[#This Row],[ITEM]],Table3[],4,0),"")</f>
        <v/>
      </c>
      <c r="F224" s="88"/>
      <c r="G224" s="108" t="str">
        <f>IFERROR(Table2[[#This Row],[Unit Cost]]+Table2[[#This Row],[Unit Cost]]*Table2[[#This Row],[GST]],"")</f>
        <v/>
      </c>
      <c r="H224" s="87"/>
      <c r="I224" s="108" t="str">
        <f>IFERROR(Table2[[#This Row],[Net Selling]]*Table2[[#This Row],[Qty]],"")</f>
        <v/>
      </c>
      <c r="J224" s="85" t="str">
        <f>IFERROR(Table2[[#This Row],[Unit Cost]]*Table2[[#This Row],[Qty]],"")</f>
        <v/>
      </c>
    </row>
    <row r="225" spans="2:10" ht="24.95" customHeight="1" x14ac:dyDescent="0.25">
      <c r="B225" s="107" t="str">
        <f t="shared" si="3"/>
        <v/>
      </c>
      <c r="C225" s="89"/>
      <c r="D225" t="str">
        <f>IFERROR(VLOOKUP(Table2[[#This Row],[ITEM]],Table3[],2,0),"")</f>
        <v/>
      </c>
      <c r="E225" s="108" t="str">
        <f>IFERROR(VLOOKUP(Table2[[#This Row],[ITEM]],Table3[],4,0),"")</f>
        <v/>
      </c>
      <c r="F225" s="88"/>
      <c r="G225" s="108" t="str">
        <f>IFERROR(Table2[[#This Row],[Unit Cost]]+Table2[[#This Row],[Unit Cost]]*Table2[[#This Row],[GST]],"")</f>
        <v/>
      </c>
      <c r="H225" s="87"/>
      <c r="I225" s="108" t="str">
        <f>IFERROR(Table2[[#This Row],[Net Selling]]*Table2[[#This Row],[Qty]],"")</f>
        <v/>
      </c>
      <c r="J225" s="85" t="str">
        <f>IFERROR(Table2[[#This Row],[Unit Cost]]*Table2[[#This Row],[Qty]],"")</f>
        <v/>
      </c>
    </row>
    <row r="226" spans="2:10" ht="24.95" customHeight="1" x14ac:dyDescent="0.25">
      <c r="B226" s="107" t="str">
        <f t="shared" si="3"/>
        <v/>
      </c>
      <c r="C226" s="89"/>
      <c r="D226" t="str">
        <f>IFERROR(VLOOKUP(Table2[[#This Row],[ITEM]],Table3[],2,0),"")</f>
        <v/>
      </c>
      <c r="E226" s="108" t="str">
        <f>IFERROR(VLOOKUP(Table2[[#This Row],[ITEM]],Table3[],4,0),"")</f>
        <v/>
      </c>
      <c r="F226" s="88"/>
      <c r="G226" s="108" t="str">
        <f>IFERROR(Table2[[#This Row],[Unit Cost]]+Table2[[#This Row],[Unit Cost]]*Table2[[#This Row],[GST]],"")</f>
        <v/>
      </c>
      <c r="H226" s="87"/>
      <c r="I226" s="108" t="str">
        <f>IFERROR(Table2[[#This Row],[Net Selling]]*Table2[[#This Row],[Qty]],"")</f>
        <v/>
      </c>
      <c r="J226" s="85" t="str">
        <f>IFERROR(Table2[[#This Row],[Unit Cost]]*Table2[[#This Row],[Qty]],"")</f>
        <v/>
      </c>
    </row>
    <row r="227" spans="2:10" ht="24.95" customHeight="1" x14ac:dyDescent="0.25">
      <c r="B227" s="107" t="str">
        <f t="shared" si="3"/>
        <v/>
      </c>
      <c r="C227" s="89"/>
      <c r="D227" t="str">
        <f>IFERROR(VLOOKUP(Table2[[#This Row],[ITEM]],Table3[],2,0),"")</f>
        <v/>
      </c>
      <c r="E227" s="108" t="str">
        <f>IFERROR(VLOOKUP(Table2[[#This Row],[ITEM]],Table3[],4,0),"")</f>
        <v/>
      </c>
      <c r="F227" s="88"/>
      <c r="G227" s="108" t="str">
        <f>IFERROR(Table2[[#This Row],[Unit Cost]]+Table2[[#This Row],[Unit Cost]]*Table2[[#This Row],[GST]],"")</f>
        <v/>
      </c>
      <c r="H227" s="87"/>
      <c r="I227" s="108" t="str">
        <f>IFERROR(Table2[[#This Row],[Net Selling]]*Table2[[#This Row],[Qty]],"")</f>
        <v/>
      </c>
      <c r="J227" s="85" t="str">
        <f>IFERROR(Table2[[#This Row],[Unit Cost]]*Table2[[#This Row],[Qty]],"")</f>
        <v/>
      </c>
    </row>
    <row r="228" spans="2:10" ht="24.95" customHeight="1" x14ac:dyDescent="0.25">
      <c r="B228" s="107" t="str">
        <f t="shared" si="3"/>
        <v/>
      </c>
      <c r="C228" s="89"/>
      <c r="D228" t="str">
        <f>IFERROR(VLOOKUP(Table2[[#This Row],[ITEM]],Table3[],2,0),"")</f>
        <v/>
      </c>
      <c r="E228" s="108" t="str">
        <f>IFERROR(VLOOKUP(Table2[[#This Row],[ITEM]],Table3[],4,0),"")</f>
        <v/>
      </c>
      <c r="F228" s="88"/>
      <c r="G228" s="108" t="str">
        <f>IFERROR(Table2[[#This Row],[Unit Cost]]+Table2[[#This Row],[Unit Cost]]*Table2[[#This Row],[GST]],"")</f>
        <v/>
      </c>
      <c r="H228" s="87"/>
      <c r="I228" s="108" t="str">
        <f>IFERROR(Table2[[#This Row],[Net Selling]]*Table2[[#This Row],[Qty]],"")</f>
        <v/>
      </c>
      <c r="J228" s="85" t="str">
        <f>IFERROR(Table2[[#This Row],[Unit Cost]]*Table2[[#This Row],[Qty]],"")</f>
        <v/>
      </c>
    </row>
    <row r="229" spans="2:10" ht="24.95" customHeight="1" x14ac:dyDescent="0.25">
      <c r="B229" s="107" t="str">
        <f t="shared" si="3"/>
        <v/>
      </c>
      <c r="C229" s="89"/>
      <c r="D229" t="str">
        <f>IFERROR(VLOOKUP(Table2[[#This Row],[ITEM]],Table3[],2,0),"")</f>
        <v/>
      </c>
      <c r="E229" s="108" t="str">
        <f>IFERROR(VLOOKUP(Table2[[#This Row],[ITEM]],Table3[],4,0),"")</f>
        <v/>
      </c>
      <c r="F229" s="88"/>
      <c r="G229" s="108" t="str">
        <f>IFERROR(Table2[[#This Row],[Unit Cost]]+Table2[[#This Row],[Unit Cost]]*Table2[[#This Row],[GST]],"")</f>
        <v/>
      </c>
      <c r="H229" s="87"/>
      <c r="I229" s="108" t="str">
        <f>IFERROR(Table2[[#This Row],[Net Selling]]*Table2[[#This Row],[Qty]],"")</f>
        <v/>
      </c>
      <c r="J229" s="85" t="str">
        <f>IFERROR(Table2[[#This Row],[Unit Cost]]*Table2[[#This Row],[Qty]],"")</f>
        <v/>
      </c>
    </row>
    <row r="230" spans="2:10" ht="24.95" customHeight="1" x14ac:dyDescent="0.25">
      <c r="B230" s="107" t="str">
        <f t="shared" si="3"/>
        <v/>
      </c>
      <c r="C230" s="89"/>
      <c r="D230" t="str">
        <f>IFERROR(VLOOKUP(Table2[[#This Row],[ITEM]],Table3[],2,0),"")</f>
        <v/>
      </c>
      <c r="E230" s="108" t="str">
        <f>IFERROR(VLOOKUP(Table2[[#This Row],[ITEM]],Table3[],4,0),"")</f>
        <v/>
      </c>
      <c r="F230" s="88"/>
      <c r="G230" s="108" t="str">
        <f>IFERROR(Table2[[#This Row],[Unit Cost]]+Table2[[#This Row],[Unit Cost]]*Table2[[#This Row],[GST]],"")</f>
        <v/>
      </c>
      <c r="H230" s="87"/>
      <c r="I230" s="108" t="str">
        <f>IFERROR(Table2[[#This Row],[Net Selling]]*Table2[[#This Row],[Qty]],"")</f>
        <v/>
      </c>
      <c r="J230" s="85" t="str">
        <f>IFERROR(Table2[[#This Row],[Unit Cost]]*Table2[[#This Row],[Qty]],"")</f>
        <v/>
      </c>
    </row>
    <row r="231" spans="2:10" ht="24.95" customHeight="1" x14ac:dyDescent="0.25">
      <c r="B231" s="107" t="str">
        <f t="shared" si="3"/>
        <v/>
      </c>
      <c r="C231" s="89"/>
      <c r="D231" t="str">
        <f>IFERROR(VLOOKUP(Table2[[#This Row],[ITEM]],Table3[],2,0),"")</f>
        <v/>
      </c>
      <c r="E231" s="108" t="str">
        <f>IFERROR(VLOOKUP(Table2[[#This Row],[ITEM]],Table3[],4,0),"")</f>
        <v/>
      </c>
      <c r="F231" s="88"/>
      <c r="G231" s="108" t="str">
        <f>IFERROR(Table2[[#This Row],[Unit Cost]]+Table2[[#This Row],[Unit Cost]]*Table2[[#This Row],[GST]],"")</f>
        <v/>
      </c>
      <c r="H231" s="87"/>
      <c r="I231" s="108" t="str">
        <f>IFERROR(Table2[[#This Row],[Net Selling]]*Table2[[#This Row],[Qty]],"")</f>
        <v/>
      </c>
      <c r="J231" s="85" t="str">
        <f>IFERROR(Table2[[#This Row],[Unit Cost]]*Table2[[#This Row],[Qty]],"")</f>
        <v/>
      </c>
    </row>
    <row r="232" spans="2:10" ht="24.95" customHeight="1" x14ac:dyDescent="0.25">
      <c r="B232" s="107" t="str">
        <f t="shared" si="3"/>
        <v/>
      </c>
      <c r="C232" s="89"/>
      <c r="D232" t="str">
        <f>IFERROR(VLOOKUP(Table2[[#This Row],[ITEM]],Table3[],2,0),"")</f>
        <v/>
      </c>
      <c r="E232" s="108" t="str">
        <f>IFERROR(VLOOKUP(Table2[[#This Row],[ITEM]],Table3[],4,0),"")</f>
        <v/>
      </c>
      <c r="F232" s="88"/>
      <c r="G232" s="108" t="str">
        <f>IFERROR(Table2[[#This Row],[Unit Cost]]+Table2[[#This Row],[Unit Cost]]*Table2[[#This Row],[GST]],"")</f>
        <v/>
      </c>
      <c r="H232" s="87"/>
      <c r="I232" s="108" t="str">
        <f>IFERROR(Table2[[#This Row],[Net Selling]]*Table2[[#This Row],[Qty]],"")</f>
        <v/>
      </c>
      <c r="J232" s="85" t="str">
        <f>IFERROR(Table2[[#This Row],[Unit Cost]]*Table2[[#This Row],[Qty]],"")</f>
        <v/>
      </c>
    </row>
    <row r="233" spans="2:10" ht="24.95" customHeight="1" x14ac:dyDescent="0.25">
      <c r="B233" s="107" t="str">
        <f t="shared" si="3"/>
        <v/>
      </c>
      <c r="C233" s="89"/>
      <c r="D233" t="str">
        <f>IFERROR(VLOOKUP(Table2[[#This Row],[ITEM]],Table3[],2,0),"")</f>
        <v/>
      </c>
      <c r="E233" s="108" t="str">
        <f>IFERROR(VLOOKUP(Table2[[#This Row],[ITEM]],Table3[],4,0),"")</f>
        <v/>
      </c>
      <c r="F233" s="88"/>
      <c r="G233" s="108" t="str">
        <f>IFERROR(Table2[[#This Row],[Unit Cost]]+Table2[[#This Row],[Unit Cost]]*Table2[[#This Row],[GST]],"")</f>
        <v/>
      </c>
      <c r="H233" s="87"/>
      <c r="I233" s="108" t="str">
        <f>IFERROR(Table2[[#This Row],[Net Selling]]*Table2[[#This Row],[Qty]],"")</f>
        <v/>
      </c>
      <c r="J233" s="85" t="str">
        <f>IFERROR(Table2[[#This Row],[Unit Cost]]*Table2[[#This Row],[Qty]],"")</f>
        <v/>
      </c>
    </row>
    <row r="234" spans="2:10" ht="24.95" customHeight="1" x14ac:dyDescent="0.25">
      <c r="B234" s="107" t="str">
        <f t="shared" si="3"/>
        <v/>
      </c>
      <c r="C234" s="89"/>
      <c r="D234" t="str">
        <f>IFERROR(VLOOKUP(Table2[[#This Row],[ITEM]],Table3[],2,0),"")</f>
        <v/>
      </c>
      <c r="E234" s="108" t="str">
        <f>IFERROR(VLOOKUP(Table2[[#This Row],[ITEM]],Table3[],4,0),"")</f>
        <v/>
      </c>
      <c r="F234" s="88"/>
      <c r="G234" s="108" t="str">
        <f>IFERROR(Table2[[#This Row],[Unit Cost]]+Table2[[#This Row],[Unit Cost]]*Table2[[#This Row],[GST]],"")</f>
        <v/>
      </c>
      <c r="H234" s="87"/>
      <c r="I234" s="108" t="str">
        <f>IFERROR(Table2[[#This Row],[Net Selling]]*Table2[[#This Row],[Qty]],"")</f>
        <v/>
      </c>
      <c r="J234" s="85" t="str">
        <f>IFERROR(Table2[[#This Row],[Unit Cost]]*Table2[[#This Row],[Qty]],"")</f>
        <v/>
      </c>
    </row>
    <row r="235" spans="2:10" ht="24.95" customHeight="1" x14ac:dyDescent="0.25">
      <c r="B235" s="107" t="str">
        <f t="shared" si="3"/>
        <v/>
      </c>
      <c r="C235" s="89"/>
      <c r="D235" t="str">
        <f>IFERROR(VLOOKUP(Table2[[#This Row],[ITEM]],Table3[],2,0),"")</f>
        <v/>
      </c>
      <c r="E235" s="108" t="str">
        <f>IFERROR(VLOOKUP(Table2[[#This Row],[ITEM]],Table3[],4,0),"")</f>
        <v/>
      </c>
      <c r="F235" s="88"/>
      <c r="G235" s="108" t="str">
        <f>IFERROR(Table2[[#This Row],[Unit Cost]]+Table2[[#This Row],[Unit Cost]]*Table2[[#This Row],[GST]],"")</f>
        <v/>
      </c>
      <c r="H235" s="87"/>
      <c r="I235" s="108" t="str">
        <f>IFERROR(Table2[[#This Row],[Net Selling]]*Table2[[#This Row],[Qty]],"")</f>
        <v/>
      </c>
      <c r="J235" s="85" t="str">
        <f>IFERROR(Table2[[#This Row],[Unit Cost]]*Table2[[#This Row],[Qty]],"")</f>
        <v/>
      </c>
    </row>
    <row r="236" spans="2:10" ht="24.95" customHeight="1" x14ac:dyDescent="0.25">
      <c r="B236" s="107" t="str">
        <f t="shared" si="3"/>
        <v/>
      </c>
      <c r="C236" s="89"/>
      <c r="D236" t="str">
        <f>IFERROR(VLOOKUP(Table2[[#This Row],[ITEM]],Table3[],2,0),"")</f>
        <v/>
      </c>
      <c r="E236" s="108" t="str">
        <f>IFERROR(VLOOKUP(Table2[[#This Row],[ITEM]],Table3[],4,0),"")</f>
        <v/>
      </c>
      <c r="F236" s="88"/>
      <c r="G236" s="108" t="str">
        <f>IFERROR(Table2[[#This Row],[Unit Cost]]+Table2[[#This Row],[Unit Cost]]*Table2[[#This Row],[GST]],"")</f>
        <v/>
      </c>
      <c r="H236" s="87"/>
      <c r="I236" s="108" t="str">
        <f>IFERROR(Table2[[#This Row],[Net Selling]]*Table2[[#This Row],[Qty]],"")</f>
        <v/>
      </c>
      <c r="J236" s="85" t="str">
        <f>IFERROR(Table2[[#This Row],[Unit Cost]]*Table2[[#This Row],[Qty]],"")</f>
        <v/>
      </c>
    </row>
    <row r="237" spans="2:10" ht="24.95" customHeight="1" x14ac:dyDescent="0.25">
      <c r="B237" s="107" t="str">
        <f t="shared" si="3"/>
        <v/>
      </c>
      <c r="C237" s="89"/>
      <c r="D237" t="str">
        <f>IFERROR(VLOOKUP(Table2[[#This Row],[ITEM]],Table3[],2,0),"")</f>
        <v/>
      </c>
      <c r="E237" s="108" t="str">
        <f>IFERROR(VLOOKUP(Table2[[#This Row],[ITEM]],Table3[],4,0),"")</f>
        <v/>
      </c>
      <c r="F237" s="88"/>
      <c r="G237" s="108" t="str">
        <f>IFERROR(Table2[[#This Row],[Unit Cost]]+Table2[[#This Row],[Unit Cost]]*Table2[[#This Row],[GST]],"")</f>
        <v/>
      </c>
      <c r="H237" s="87"/>
      <c r="I237" s="108" t="str">
        <f>IFERROR(Table2[[#This Row],[Net Selling]]*Table2[[#This Row],[Qty]],"")</f>
        <v/>
      </c>
      <c r="J237" s="85" t="str">
        <f>IFERROR(Table2[[#This Row],[Unit Cost]]*Table2[[#This Row],[Qty]],"")</f>
        <v/>
      </c>
    </row>
    <row r="238" spans="2:10" ht="24.95" customHeight="1" x14ac:dyDescent="0.25">
      <c r="B238" s="107" t="str">
        <f t="shared" si="3"/>
        <v/>
      </c>
      <c r="C238" s="89"/>
      <c r="D238" t="str">
        <f>IFERROR(VLOOKUP(Table2[[#This Row],[ITEM]],Table3[],2,0),"")</f>
        <v/>
      </c>
      <c r="E238" s="108" t="str">
        <f>IFERROR(VLOOKUP(Table2[[#This Row],[ITEM]],Table3[],4,0),"")</f>
        <v/>
      </c>
      <c r="F238" s="88"/>
      <c r="G238" s="108" t="str">
        <f>IFERROR(Table2[[#This Row],[Unit Cost]]+Table2[[#This Row],[Unit Cost]]*Table2[[#This Row],[GST]],"")</f>
        <v/>
      </c>
      <c r="H238" s="87"/>
      <c r="I238" s="108" t="str">
        <f>IFERROR(Table2[[#This Row],[Net Selling]]*Table2[[#This Row],[Qty]],"")</f>
        <v/>
      </c>
      <c r="J238" s="85" t="str">
        <f>IFERROR(Table2[[#This Row],[Unit Cost]]*Table2[[#This Row],[Qty]],"")</f>
        <v/>
      </c>
    </row>
    <row r="239" spans="2:10" ht="24.95" customHeight="1" x14ac:dyDescent="0.25">
      <c r="B239" s="107" t="str">
        <f t="shared" si="3"/>
        <v/>
      </c>
      <c r="C239" s="89"/>
      <c r="D239" t="str">
        <f>IFERROR(VLOOKUP(Table2[[#This Row],[ITEM]],Table3[],2,0),"")</f>
        <v/>
      </c>
      <c r="E239" s="108" t="str">
        <f>IFERROR(VLOOKUP(Table2[[#This Row],[ITEM]],Table3[],4,0),"")</f>
        <v/>
      </c>
      <c r="F239" s="88"/>
      <c r="G239" s="108" t="str">
        <f>IFERROR(Table2[[#This Row],[Unit Cost]]+Table2[[#This Row],[Unit Cost]]*Table2[[#This Row],[GST]],"")</f>
        <v/>
      </c>
      <c r="H239" s="87"/>
      <c r="I239" s="108" t="str">
        <f>IFERROR(Table2[[#This Row],[Net Selling]]*Table2[[#This Row],[Qty]],"")</f>
        <v/>
      </c>
      <c r="J239" s="85" t="str">
        <f>IFERROR(Table2[[#This Row],[Unit Cost]]*Table2[[#This Row],[Qty]],"")</f>
        <v/>
      </c>
    </row>
    <row r="240" spans="2:10" ht="24.95" customHeight="1" x14ac:dyDescent="0.25">
      <c r="B240" s="107" t="str">
        <f t="shared" si="3"/>
        <v/>
      </c>
      <c r="C240" s="89"/>
      <c r="D240" t="str">
        <f>IFERROR(VLOOKUP(Table2[[#This Row],[ITEM]],Table3[],2,0),"")</f>
        <v/>
      </c>
      <c r="E240" s="108" t="str">
        <f>IFERROR(VLOOKUP(Table2[[#This Row],[ITEM]],Table3[],4,0),"")</f>
        <v/>
      </c>
      <c r="F240" s="88"/>
      <c r="G240" s="108" t="str">
        <f>IFERROR(Table2[[#This Row],[Unit Cost]]+Table2[[#This Row],[Unit Cost]]*Table2[[#This Row],[GST]],"")</f>
        <v/>
      </c>
      <c r="H240" s="87"/>
      <c r="I240" s="108" t="str">
        <f>IFERROR(Table2[[#This Row],[Net Selling]]*Table2[[#This Row],[Qty]],"")</f>
        <v/>
      </c>
      <c r="J240" s="85" t="str">
        <f>IFERROR(Table2[[#This Row],[Unit Cost]]*Table2[[#This Row],[Qty]],"")</f>
        <v/>
      </c>
    </row>
    <row r="241" spans="2:10" ht="24.95" customHeight="1" x14ac:dyDescent="0.25">
      <c r="B241" s="107" t="str">
        <f t="shared" si="3"/>
        <v/>
      </c>
      <c r="C241" s="89"/>
      <c r="D241" t="str">
        <f>IFERROR(VLOOKUP(Table2[[#This Row],[ITEM]],Table3[],2,0),"")</f>
        <v/>
      </c>
      <c r="E241" s="108" t="str">
        <f>IFERROR(VLOOKUP(Table2[[#This Row],[ITEM]],Table3[],4,0),"")</f>
        <v/>
      </c>
      <c r="F241" s="88"/>
      <c r="G241" s="108" t="str">
        <f>IFERROR(Table2[[#This Row],[Unit Cost]]+Table2[[#This Row],[Unit Cost]]*Table2[[#This Row],[GST]],"")</f>
        <v/>
      </c>
      <c r="H241" s="87"/>
      <c r="I241" s="108" t="str">
        <f>IFERROR(Table2[[#This Row],[Net Selling]]*Table2[[#This Row],[Qty]],"")</f>
        <v/>
      </c>
      <c r="J241" s="85" t="str">
        <f>IFERROR(Table2[[#This Row],[Unit Cost]]*Table2[[#This Row],[Qty]],"")</f>
        <v/>
      </c>
    </row>
    <row r="242" spans="2:10" ht="24.95" customHeight="1" x14ac:dyDescent="0.25">
      <c r="B242" s="107" t="str">
        <f t="shared" si="3"/>
        <v/>
      </c>
      <c r="C242" s="89"/>
      <c r="D242" t="str">
        <f>IFERROR(VLOOKUP(Table2[[#This Row],[ITEM]],Table3[],2,0),"")</f>
        <v/>
      </c>
      <c r="E242" s="108" t="str">
        <f>IFERROR(VLOOKUP(Table2[[#This Row],[ITEM]],Table3[],4,0),"")</f>
        <v/>
      </c>
      <c r="F242" s="88"/>
      <c r="G242" s="108" t="str">
        <f>IFERROR(Table2[[#This Row],[Unit Cost]]+Table2[[#This Row],[Unit Cost]]*Table2[[#This Row],[GST]],"")</f>
        <v/>
      </c>
      <c r="H242" s="87"/>
      <c r="I242" s="108" t="str">
        <f>IFERROR(Table2[[#This Row],[Net Selling]]*Table2[[#This Row],[Qty]],"")</f>
        <v/>
      </c>
      <c r="J242" s="85" t="str">
        <f>IFERROR(Table2[[#This Row],[Unit Cost]]*Table2[[#This Row],[Qty]],"")</f>
        <v/>
      </c>
    </row>
    <row r="243" spans="2:10" ht="24.95" customHeight="1" x14ac:dyDescent="0.25">
      <c r="B243" s="107" t="str">
        <f t="shared" si="3"/>
        <v/>
      </c>
      <c r="C243" s="89"/>
      <c r="D243" t="str">
        <f>IFERROR(VLOOKUP(Table2[[#This Row],[ITEM]],Table3[],2,0),"")</f>
        <v/>
      </c>
      <c r="E243" s="108" t="str">
        <f>IFERROR(VLOOKUP(Table2[[#This Row],[ITEM]],Table3[],4,0),"")</f>
        <v/>
      </c>
      <c r="F243" s="88"/>
      <c r="G243" s="108" t="str">
        <f>IFERROR(Table2[[#This Row],[Unit Cost]]+Table2[[#This Row],[Unit Cost]]*Table2[[#This Row],[GST]],"")</f>
        <v/>
      </c>
      <c r="H243" s="87"/>
      <c r="I243" s="108" t="str">
        <f>IFERROR(Table2[[#This Row],[Net Selling]]*Table2[[#This Row],[Qty]],"")</f>
        <v/>
      </c>
      <c r="J243" s="85" t="str">
        <f>IFERROR(Table2[[#This Row],[Unit Cost]]*Table2[[#This Row],[Qty]],"")</f>
        <v/>
      </c>
    </row>
    <row r="244" spans="2:10" ht="24.95" customHeight="1" x14ac:dyDescent="0.25">
      <c r="B244" s="107" t="str">
        <f t="shared" si="3"/>
        <v/>
      </c>
      <c r="C244" s="89"/>
      <c r="D244" t="str">
        <f>IFERROR(VLOOKUP(Table2[[#This Row],[ITEM]],Table3[],2,0),"")</f>
        <v/>
      </c>
      <c r="E244" s="108" t="str">
        <f>IFERROR(VLOOKUP(Table2[[#This Row],[ITEM]],Table3[],4,0),"")</f>
        <v/>
      </c>
      <c r="F244" s="88"/>
      <c r="G244" s="108" t="str">
        <f>IFERROR(Table2[[#This Row],[Unit Cost]]+Table2[[#This Row],[Unit Cost]]*Table2[[#This Row],[GST]],"")</f>
        <v/>
      </c>
      <c r="H244" s="87"/>
      <c r="I244" s="108" t="str">
        <f>IFERROR(Table2[[#This Row],[Net Selling]]*Table2[[#This Row],[Qty]],"")</f>
        <v/>
      </c>
      <c r="J244" s="85" t="str">
        <f>IFERROR(Table2[[#This Row],[Unit Cost]]*Table2[[#This Row],[Qty]],"")</f>
        <v/>
      </c>
    </row>
    <row r="245" spans="2:10" ht="24.95" customHeight="1" x14ac:dyDescent="0.25">
      <c r="B245" s="107" t="str">
        <f t="shared" si="3"/>
        <v/>
      </c>
      <c r="C245" s="89"/>
      <c r="D245" t="str">
        <f>IFERROR(VLOOKUP(Table2[[#This Row],[ITEM]],Table3[],2,0),"")</f>
        <v/>
      </c>
      <c r="E245" s="108" t="str">
        <f>IFERROR(VLOOKUP(Table2[[#This Row],[ITEM]],Table3[],4,0),"")</f>
        <v/>
      </c>
      <c r="F245" s="88"/>
      <c r="G245" s="108" t="str">
        <f>IFERROR(Table2[[#This Row],[Unit Cost]]+Table2[[#This Row],[Unit Cost]]*Table2[[#This Row],[GST]],"")</f>
        <v/>
      </c>
      <c r="H245" s="87"/>
      <c r="I245" s="108" t="str">
        <f>IFERROR(Table2[[#This Row],[Net Selling]]*Table2[[#This Row],[Qty]],"")</f>
        <v/>
      </c>
      <c r="J245" s="85" t="str">
        <f>IFERROR(Table2[[#This Row],[Unit Cost]]*Table2[[#This Row],[Qty]],"")</f>
        <v/>
      </c>
    </row>
    <row r="246" spans="2:10" ht="24.95" customHeight="1" x14ac:dyDescent="0.25">
      <c r="B246" s="107" t="str">
        <f t="shared" si="3"/>
        <v/>
      </c>
      <c r="C246" s="89"/>
      <c r="D246" t="str">
        <f>IFERROR(VLOOKUP(Table2[[#This Row],[ITEM]],Table3[],2,0),"")</f>
        <v/>
      </c>
      <c r="E246" s="108" t="str">
        <f>IFERROR(VLOOKUP(Table2[[#This Row],[ITEM]],Table3[],4,0),"")</f>
        <v/>
      </c>
      <c r="F246" s="88"/>
      <c r="G246" s="108" t="str">
        <f>IFERROR(Table2[[#This Row],[Unit Cost]]+Table2[[#This Row],[Unit Cost]]*Table2[[#This Row],[GST]],"")</f>
        <v/>
      </c>
      <c r="H246" s="87"/>
      <c r="I246" s="108" t="str">
        <f>IFERROR(Table2[[#This Row],[Net Selling]]*Table2[[#This Row],[Qty]],"")</f>
        <v/>
      </c>
      <c r="J246" s="85" t="str">
        <f>IFERROR(Table2[[#This Row],[Unit Cost]]*Table2[[#This Row],[Qty]],"")</f>
        <v/>
      </c>
    </row>
    <row r="247" spans="2:10" ht="24.95" customHeight="1" x14ac:dyDescent="0.25">
      <c r="B247" s="107" t="str">
        <f t="shared" si="3"/>
        <v/>
      </c>
      <c r="C247" s="89"/>
      <c r="D247" t="str">
        <f>IFERROR(VLOOKUP(Table2[[#This Row],[ITEM]],Table3[],2,0),"")</f>
        <v/>
      </c>
      <c r="E247" s="108" t="str">
        <f>IFERROR(VLOOKUP(Table2[[#This Row],[ITEM]],Table3[],4,0),"")</f>
        <v/>
      </c>
      <c r="F247" s="88"/>
      <c r="G247" s="108" t="str">
        <f>IFERROR(Table2[[#This Row],[Unit Cost]]+Table2[[#This Row],[Unit Cost]]*Table2[[#This Row],[GST]],"")</f>
        <v/>
      </c>
      <c r="H247" s="87"/>
      <c r="I247" s="108" t="str">
        <f>IFERROR(Table2[[#This Row],[Net Selling]]*Table2[[#This Row],[Qty]],"")</f>
        <v/>
      </c>
      <c r="J247" s="85" t="str">
        <f>IFERROR(Table2[[#This Row],[Unit Cost]]*Table2[[#This Row],[Qty]],"")</f>
        <v/>
      </c>
    </row>
    <row r="248" spans="2:10" ht="24.95" customHeight="1" x14ac:dyDescent="0.25">
      <c r="B248" s="107" t="str">
        <f t="shared" si="3"/>
        <v/>
      </c>
      <c r="C248" s="89"/>
      <c r="D248" t="str">
        <f>IFERROR(VLOOKUP(Table2[[#This Row],[ITEM]],Table3[],2,0),"")</f>
        <v/>
      </c>
      <c r="E248" s="108" t="str">
        <f>IFERROR(VLOOKUP(Table2[[#This Row],[ITEM]],Table3[],4,0),"")</f>
        <v/>
      </c>
      <c r="F248" s="88"/>
      <c r="G248" s="108" t="str">
        <f>IFERROR(Table2[[#This Row],[Unit Cost]]+Table2[[#This Row],[Unit Cost]]*Table2[[#This Row],[GST]],"")</f>
        <v/>
      </c>
      <c r="H248" s="87"/>
      <c r="I248" s="108" t="str">
        <f>IFERROR(Table2[[#This Row],[Net Selling]]*Table2[[#This Row],[Qty]],"")</f>
        <v/>
      </c>
      <c r="J248" s="85" t="str">
        <f>IFERROR(Table2[[#This Row],[Unit Cost]]*Table2[[#This Row],[Qty]],"")</f>
        <v/>
      </c>
    </row>
    <row r="249" spans="2:10" ht="24.95" customHeight="1" x14ac:dyDescent="0.25">
      <c r="B249" s="107" t="str">
        <f t="shared" si="3"/>
        <v/>
      </c>
      <c r="C249" s="89"/>
      <c r="D249" t="str">
        <f>IFERROR(VLOOKUP(Table2[[#This Row],[ITEM]],Table3[],2,0),"")</f>
        <v/>
      </c>
      <c r="E249" s="108" t="str">
        <f>IFERROR(VLOOKUP(Table2[[#This Row],[ITEM]],Table3[],4,0),"")</f>
        <v/>
      </c>
      <c r="F249" s="88"/>
      <c r="G249" s="108" t="str">
        <f>IFERROR(Table2[[#This Row],[Unit Cost]]+Table2[[#This Row],[Unit Cost]]*Table2[[#This Row],[GST]],"")</f>
        <v/>
      </c>
      <c r="H249" s="87"/>
      <c r="I249" s="108" t="str">
        <f>IFERROR(Table2[[#This Row],[Net Selling]]*Table2[[#This Row],[Qty]],"")</f>
        <v/>
      </c>
      <c r="J249" s="85" t="str">
        <f>IFERROR(Table2[[#This Row],[Unit Cost]]*Table2[[#This Row],[Qty]],"")</f>
        <v/>
      </c>
    </row>
    <row r="250" spans="2:10" ht="24.95" customHeight="1" x14ac:dyDescent="0.25">
      <c r="B250" s="107" t="str">
        <f t="shared" si="3"/>
        <v/>
      </c>
      <c r="C250" s="89"/>
      <c r="D250" t="str">
        <f>IFERROR(VLOOKUP(Table2[[#This Row],[ITEM]],Table3[],2,0),"")</f>
        <v/>
      </c>
      <c r="E250" s="108" t="str">
        <f>IFERROR(VLOOKUP(Table2[[#This Row],[ITEM]],Table3[],4,0),"")</f>
        <v/>
      </c>
      <c r="F250" s="88"/>
      <c r="G250" s="108" t="str">
        <f>IFERROR(Table2[[#This Row],[Unit Cost]]+Table2[[#This Row],[Unit Cost]]*Table2[[#This Row],[GST]],"")</f>
        <v/>
      </c>
      <c r="H250" s="87"/>
      <c r="I250" s="108" t="str">
        <f>IFERROR(Table2[[#This Row],[Net Selling]]*Table2[[#This Row],[Qty]],"")</f>
        <v/>
      </c>
      <c r="J250" s="85" t="str">
        <f>IFERROR(Table2[[#This Row],[Unit Cost]]*Table2[[#This Row],[Qty]],"")</f>
        <v/>
      </c>
    </row>
    <row r="251" spans="2:10" ht="24.95" customHeight="1" x14ac:dyDescent="0.25">
      <c r="B251" s="107" t="str">
        <f t="shared" si="3"/>
        <v/>
      </c>
      <c r="C251" s="89"/>
      <c r="D251" t="str">
        <f>IFERROR(VLOOKUP(Table2[[#This Row],[ITEM]],Table3[],2,0),"")</f>
        <v/>
      </c>
      <c r="E251" s="108" t="str">
        <f>IFERROR(VLOOKUP(Table2[[#This Row],[ITEM]],Table3[],4,0),"")</f>
        <v/>
      </c>
      <c r="F251" s="88"/>
      <c r="G251" s="108" t="str">
        <f>IFERROR(Table2[[#This Row],[Unit Cost]]+Table2[[#This Row],[Unit Cost]]*Table2[[#This Row],[GST]],"")</f>
        <v/>
      </c>
      <c r="H251" s="87"/>
      <c r="I251" s="108" t="str">
        <f>IFERROR(Table2[[#This Row],[Net Selling]]*Table2[[#This Row],[Qty]],"")</f>
        <v/>
      </c>
      <c r="J251" s="85" t="str">
        <f>IFERROR(Table2[[#This Row],[Unit Cost]]*Table2[[#This Row],[Qty]],"")</f>
        <v/>
      </c>
    </row>
    <row r="252" spans="2:10" ht="24.95" customHeight="1" x14ac:dyDescent="0.25">
      <c r="B252" s="107" t="str">
        <f t="shared" si="3"/>
        <v/>
      </c>
      <c r="C252" s="89"/>
      <c r="D252" t="str">
        <f>IFERROR(VLOOKUP(Table2[[#This Row],[ITEM]],Table3[],2,0),"")</f>
        <v/>
      </c>
      <c r="E252" s="108" t="str">
        <f>IFERROR(VLOOKUP(Table2[[#This Row],[ITEM]],Table3[],4,0),"")</f>
        <v/>
      </c>
      <c r="F252" s="88"/>
      <c r="G252" s="108" t="str">
        <f>IFERROR(Table2[[#This Row],[Unit Cost]]+Table2[[#This Row],[Unit Cost]]*Table2[[#This Row],[GST]],"")</f>
        <v/>
      </c>
      <c r="H252" s="87"/>
      <c r="I252" s="108" t="str">
        <f>IFERROR(Table2[[#This Row],[Net Selling]]*Table2[[#This Row],[Qty]],"")</f>
        <v/>
      </c>
      <c r="J252" s="85" t="str">
        <f>IFERROR(Table2[[#This Row],[Unit Cost]]*Table2[[#This Row],[Qty]],"")</f>
        <v/>
      </c>
    </row>
    <row r="253" spans="2:10" ht="24.95" customHeight="1" x14ac:dyDescent="0.25">
      <c r="B253" s="107" t="str">
        <f t="shared" si="3"/>
        <v/>
      </c>
      <c r="C253" s="89"/>
      <c r="D253" t="str">
        <f>IFERROR(VLOOKUP(Table2[[#This Row],[ITEM]],Table3[],2,0),"")</f>
        <v/>
      </c>
      <c r="E253" s="108" t="str">
        <f>IFERROR(VLOOKUP(Table2[[#This Row],[ITEM]],Table3[],4,0),"")</f>
        <v/>
      </c>
      <c r="F253" s="88"/>
      <c r="G253" s="108" t="str">
        <f>IFERROR(Table2[[#This Row],[Unit Cost]]+Table2[[#This Row],[Unit Cost]]*Table2[[#This Row],[GST]],"")</f>
        <v/>
      </c>
      <c r="H253" s="87"/>
      <c r="I253" s="108" t="str">
        <f>IFERROR(Table2[[#This Row],[Net Selling]]*Table2[[#This Row],[Qty]],"")</f>
        <v/>
      </c>
      <c r="J253" s="85" t="str">
        <f>IFERROR(Table2[[#This Row],[Unit Cost]]*Table2[[#This Row],[Qty]],"")</f>
        <v/>
      </c>
    </row>
    <row r="254" spans="2:10" ht="24.95" customHeight="1" x14ac:dyDescent="0.25">
      <c r="B254" s="107" t="str">
        <f t="shared" si="3"/>
        <v/>
      </c>
      <c r="C254" s="89"/>
      <c r="D254" t="str">
        <f>IFERROR(VLOOKUP(Table2[[#This Row],[ITEM]],Table3[],2,0),"")</f>
        <v/>
      </c>
      <c r="E254" s="108" t="str">
        <f>IFERROR(VLOOKUP(Table2[[#This Row],[ITEM]],Table3[],4,0),"")</f>
        <v/>
      </c>
      <c r="F254" s="88"/>
      <c r="G254" s="108" t="str">
        <f>IFERROR(Table2[[#This Row],[Unit Cost]]+Table2[[#This Row],[Unit Cost]]*Table2[[#This Row],[GST]],"")</f>
        <v/>
      </c>
      <c r="H254" s="87"/>
      <c r="I254" s="108" t="str">
        <f>IFERROR(Table2[[#This Row],[Net Selling]]*Table2[[#This Row],[Qty]],"")</f>
        <v/>
      </c>
      <c r="J254" s="85" t="str">
        <f>IFERROR(Table2[[#This Row],[Unit Cost]]*Table2[[#This Row],[Qty]],"")</f>
        <v/>
      </c>
    </row>
    <row r="255" spans="2:10" ht="24.95" customHeight="1" x14ac:dyDescent="0.25">
      <c r="B255" s="107" t="str">
        <f t="shared" si="3"/>
        <v/>
      </c>
      <c r="C255" s="89"/>
      <c r="D255" t="str">
        <f>IFERROR(VLOOKUP(Table2[[#This Row],[ITEM]],Table3[],2,0),"")</f>
        <v/>
      </c>
      <c r="E255" s="108" t="str">
        <f>IFERROR(VLOOKUP(Table2[[#This Row],[ITEM]],Table3[],4,0),"")</f>
        <v/>
      </c>
      <c r="F255" s="88"/>
      <c r="G255" s="108" t="str">
        <f>IFERROR(Table2[[#This Row],[Unit Cost]]+Table2[[#This Row],[Unit Cost]]*Table2[[#This Row],[GST]],"")</f>
        <v/>
      </c>
      <c r="H255" s="87"/>
      <c r="I255" s="108" t="str">
        <f>IFERROR(Table2[[#This Row],[Net Selling]]*Table2[[#This Row],[Qty]],"")</f>
        <v/>
      </c>
      <c r="J255" s="85" t="str">
        <f>IFERROR(Table2[[#This Row],[Unit Cost]]*Table2[[#This Row],[Qty]],"")</f>
        <v/>
      </c>
    </row>
    <row r="256" spans="2:10" ht="24.95" customHeight="1" x14ac:dyDescent="0.25">
      <c r="B256" s="107" t="str">
        <f t="shared" si="3"/>
        <v/>
      </c>
      <c r="C256" s="89"/>
      <c r="D256" t="str">
        <f>IFERROR(VLOOKUP(Table2[[#This Row],[ITEM]],Table3[],2,0),"")</f>
        <v/>
      </c>
      <c r="E256" s="108" t="str">
        <f>IFERROR(VLOOKUP(Table2[[#This Row],[ITEM]],Table3[],4,0),"")</f>
        <v/>
      </c>
      <c r="F256" s="88"/>
      <c r="G256" s="108" t="str">
        <f>IFERROR(Table2[[#This Row],[Unit Cost]]+Table2[[#This Row],[Unit Cost]]*Table2[[#This Row],[GST]],"")</f>
        <v/>
      </c>
      <c r="H256" s="87"/>
      <c r="I256" s="108" t="str">
        <f>IFERROR(Table2[[#This Row],[Net Selling]]*Table2[[#This Row],[Qty]],"")</f>
        <v/>
      </c>
      <c r="J256" s="85" t="str">
        <f>IFERROR(Table2[[#This Row],[Unit Cost]]*Table2[[#This Row],[Qty]],"")</f>
        <v/>
      </c>
    </row>
    <row r="257" spans="2:10" ht="24.95" customHeight="1" x14ac:dyDescent="0.25">
      <c r="B257" s="107" t="str">
        <f t="shared" si="3"/>
        <v/>
      </c>
      <c r="C257" s="89"/>
      <c r="D257" t="str">
        <f>IFERROR(VLOOKUP(Table2[[#This Row],[ITEM]],Table3[],2,0),"")</f>
        <v/>
      </c>
      <c r="E257" s="108" t="str">
        <f>IFERROR(VLOOKUP(Table2[[#This Row],[ITEM]],Table3[],4,0),"")</f>
        <v/>
      </c>
      <c r="F257" s="88"/>
      <c r="G257" s="108" t="str">
        <f>IFERROR(Table2[[#This Row],[Unit Cost]]+Table2[[#This Row],[Unit Cost]]*Table2[[#This Row],[GST]],"")</f>
        <v/>
      </c>
      <c r="H257" s="87"/>
      <c r="I257" s="108" t="str">
        <f>IFERROR(Table2[[#This Row],[Net Selling]]*Table2[[#This Row],[Qty]],"")</f>
        <v/>
      </c>
      <c r="J257" s="85" t="str">
        <f>IFERROR(Table2[[#This Row],[Unit Cost]]*Table2[[#This Row],[Qty]],"")</f>
        <v/>
      </c>
    </row>
    <row r="258" spans="2:10" ht="24.95" customHeight="1" x14ac:dyDescent="0.25">
      <c r="B258" s="107" t="str">
        <f t="shared" si="3"/>
        <v/>
      </c>
      <c r="C258" s="89"/>
      <c r="D258" t="str">
        <f>IFERROR(VLOOKUP(Table2[[#This Row],[ITEM]],Table3[],2,0),"")</f>
        <v/>
      </c>
      <c r="E258" s="108" t="str">
        <f>IFERROR(VLOOKUP(Table2[[#This Row],[ITEM]],Table3[],4,0),"")</f>
        <v/>
      </c>
      <c r="F258" s="88"/>
      <c r="G258" s="108" t="str">
        <f>IFERROR(Table2[[#This Row],[Unit Cost]]+Table2[[#This Row],[Unit Cost]]*Table2[[#This Row],[GST]],"")</f>
        <v/>
      </c>
      <c r="H258" s="87"/>
      <c r="I258" s="108" t="str">
        <f>IFERROR(Table2[[#This Row],[Net Selling]]*Table2[[#This Row],[Qty]],"")</f>
        <v/>
      </c>
      <c r="J258" s="85" t="str">
        <f>IFERROR(Table2[[#This Row],[Unit Cost]]*Table2[[#This Row],[Qty]],"")</f>
        <v/>
      </c>
    </row>
    <row r="259" spans="2:10" ht="24.95" customHeight="1" x14ac:dyDescent="0.25">
      <c r="B259" s="107" t="str">
        <f t="shared" si="3"/>
        <v/>
      </c>
      <c r="C259" s="89"/>
      <c r="D259" t="str">
        <f>IFERROR(VLOOKUP(Table2[[#This Row],[ITEM]],Table3[],2,0),"")</f>
        <v/>
      </c>
      <c r="E259" s="108" t="str">
        <f>IFERROR(VLOOKUP(Table2[[#This Row],[ITEM]],Table3[],4,0),"")</f>
        <v/>
      </c>
      <c r="F259" s="88"/>
      <c r="G259" s="108" t="str">
        <f>IFERROR(Table2[[#This Row],[Unit Cost]]+Table2[[#This Row],[Unit Cost]]*Table2[[#This Row],[GST]],"")</f>
        <v/>
      </c>
      <c r="H259" s="87"/>
      <c r="I259" s="108" t="str">
        <f>IFERROR(Table2[[#This Row],[Net Selling]]*Table2[[#This Row],[Qty]],"")</f>
        <v/>
      </c>
      <c r="J259" s="85" t="str">
        <f>IFERROR(Table2[[#This Row],[Unit Cost]]*Table2[[#This Row],[Qty]],"")</f>
        <v/>
      </c>
    </row>
    <row r="260" spans="2:10" ht="24.95" customHeight="1" x14ac:dyDescent="0.25">
      <c r="B260" s="107" t="str">
        <f t="shared" si="3"/>
        <v/>
      </c>
      <c r="C260" s="89"/>
      <c r="D260" t="str">
        <f>IFERROR(VLOOKUP(Table2[[#This Row],[ITEM]],Table3[],2,0),"")</f>
        <v/>
      </c>
      <c r="E260" s="108" t="str">
        <f>IFERROR(VLOOKUP(Table2[[#This Row],[ITEM]],Table3[],4,0),"")</f>
        <v/>
      </c>
      <c r="F260" s="88"/>
      <c r="G260" s="108" t="str">
        <f>IFERROR(Table2[[#This Row],[Unit Cost]]+Table2[[#This Row],[Unit Cost]]*Table2[[#This Row],[GST]],"")</f>
        <v/>
      </c>
      <c r="H260" s="87"/>
      <c r="I260" s="108" t="str">
        <f>IFERROR(Table2[[#This Row],[Net Selling]]*Table2[[#This Row],[Qty]],"")</f>
        <v/>
      </c>
      <c r="J260" s="85" t="str">
        <f>IFERROR(Table2[[#This Row],[Unit Cost]]*Table2[[#This Row],[Qty]],"")</f>
        <v/>
      </c>
    </row>
    <row r="261" spans="2:10" ht="24.95" customHeight="1" x14ac:dyDescent="0.25">
      <c r="B261" s="107" t="str">
        <f t="shared" si="3"/>
        <v/>
      </c>
      <c r="C261" s="89"/>
      <c r="D261" t="str">
        <f>IFERROR(VLOOKUP(Table2[[#This Row],[ITEM]],Table3[],2,0),"")</f>
        <v/>
      </c>
      <c r="E261" s="108" t="str">
        <f>IFERROR(VLOOKUP(Table2[[#This Row],[ITEM]],Table3[],4,0),"")</f>
        <v/>
      </c>
      <c r="F261" s="88"/>
      <c r="G261" s="108" t="str">
        <f>IFERROR(Table2[[#This Row],[Unit Cost]]+Table2[[#This Row],[Unit Cost]]*Table2[[#This Row],[GST]],"")</f>
        <v/>
      </c>
      <c r="H261" s="87"/>
      <c r="I261" s="108" t="str">
        <f>IFERROR(Table2[[#This Row],[Net Selling]]*Table2[[#This Row],[Qty]],"")</f>
        <v/>
      </c>
      <c r="J261" s="85" t="str">
        <f>IFERROR(Table2[[#This Row],[Unit Cost]]*Table2[[#This Row],[Qty]],"")</f>
        <v/>
      </c>
    </row>
    <row r="262" spans="2:10" ht="24.95" customHeight="1" x14ac:dyDescent="0.25">
      <c r="B262" s="107" t="str">
        <f t="shared" si="3"/>
        <v/>
      </c>
      <c r="C262" s="89"/>
      <c r="D262" t="str">
        <f>IFERROR(VLOOKUP(Table2[[#This Row],[ITEM]],Table3[],2,0),"")</f>
        <v/>
      </c>
      <c r="E262" s="108" t="str">
        <f>IFERROR(VLOOKUP(Table2[[#This Row],[ITEM]],Table3[],4,0),"")</f>
        <v/>
      </c>
      <c r="F262" s="88"/>
      <c r="G262" s="108" t="str">
        <f>IFERROR(Table2[[#This Row],[Unit Cost]]+Table2[[#This Row],[Unit Cost]]*Table2[[#This Row],[GST]],"")</f>
        <v/>
      </c>
      <c r="H262" s="87"/>
      <c r="I262" s="108" t="str">
        <f>IFERROR(Table2[[#This Row],[Net Selling]]*Table2[[#This Row],[Qty]],"")</f>
        <v/>
      </c>
      <c r="J262" s="85" t="str">
        <f>IFERROR(Table2[[#This Row],[Unit Cost]]*Table2[[#This Row],[Qty]],"")</f>
        <v/>
      </c>
    </row>
    <row r="263" spans="2:10" ht="24.95" customHeight="1" x14ac:dyDescent="0.25">
      <c r="B263" s="107" t="str">
        <f t="shared" si="3"/>
        <v/>
      </c>
      <c r="C263" s="89"/>
      <c r="D263" t="str">
        <f>IFERROR(VLOOKUP(Table2[[#This Row],[ITEM]],Table3[],2,0),"")</f>
        <v/>
      </c>
      <c r="E263" s="108" t="str">
        <f>IFERROR(VLOOKUP(Table2[[#This Row],[ITEM]],Table3[],4,0),"")</f>
        <v/>
      </c>
      <c r="F263" s="88"/>
      <c r="G263" s="108" t="str">
        <f>IFERROR(Table2[[#This Row],[Unit Cost]]+Table2[[#This Row],[Unit Cost]]*Table2[[#This Row],[GST]],"")</f>
        <v/>
      </c>
      <c r="H263" s="87"/>
      <c r="I263" s="108" t="str">
        <f>IFERROR(Table2[[#This Row],[Net Selling]]*Table2[[#This Row],[Qty]],"")</f>
        <v/>
      </c>
      <c r="J263" s="85" t="str">
        <f>IFERROR(Table2[[#This Row],[Unit Cost]]*Table2[[#This Row],[Qty]],"")</f>
        <v/>
      </c>
    </row>
    <row r="264" spans="2:10" ht="24.95" customHeight="1" x14ac:dyDescent="0.25">
      <c r="B264" s="107" t="str">
        <f t="shared" si="3"/>
        <v/>
      </c>
      <c r="C264" s="89"/>
      <c r="D264" t="str">
        <f>IFERROR(VLOOKUP(Table2[[#This Row],[ITEM]],Table3[],2,0),"")</f>
        <v/>
      </c>
      <c r="E264" s="108" t="str">
        <f>IFERROR(VLOOKUP(Table2[[#This Row],[ITEM]],Table3[],4,0),"")</f>
        <v/>
      </c>
      <c r="F264" s="88"/>
      <c r="G264" s="108" t="str">
        <f>IFERROR(Table2[[#This Row],[Unit Cost]]+Table2[[#This Row],[Unit Cost]]*Table2[[#This Row],[GST]],"")</f>
        <v/>
      </c>
      <c r="H264" s="87"/>
      <c r="I264" s="108" t="str">
        <f>IFERROR(Table2[[#This Row],[Net Selling]]*Table2[[#This Row],[Qty]],"")</f>
        <v/>
      </c>
      <c r="J264" s="85" t="str">
        <f>IFERROR(Table2[[#This Row],[Unit Cost]]*Table2[[#This Row],[Qty]],"")</f>
        <v/>
      </c>
    </row>
    <row r="265" spans="2:10" ht="24.95" customHeight="1" x14ac:dyDescent="0.25">
      <c r="B265" s="107" t="str">
        <f t="shared" si="3"/>
        <v/>
      </c>
      <c r="C265" s="89"/>
      <c r="D265" t="str">
        <f>IFERROR(VLOOKUP(Table2[[#This Row],[ITEM]],Table3[],2,0),"")</f>
        <v/>
      </c>
      <c r="E265" s="108" t="str">
        <f>IFERROR(VLOOKUP(Table2[[#This Row],[ITEM]],Table3[],4,0),"")</f>
        <v/>
      </c>
      <c r="F265" s="88"/>
      <c r="G265" s="108" t="str">
        <f>IFERROR(Table2[[#This Row],[Unit Cost]]+Table2[[#This Row],[Unit Cost]]*Table2[[#This Row],[GST]],"")</f>
        <v/>
      </c>
      <c r="H265" s="87"/>
      <c r="I265" s="108" t="str">
        <f>IFERROR(Table2[[#This Row],[Net Selling]]*Table2[[#This Row],[Qty]],"")</f>
        <v/>
      </c>
      <c r="J265" s="85" t="str">
        <f>IFERROR(Table2[[#This Row],[Unit Cost]]*Table2[[#This Row],[Qty]],"")</f>
        <v/>
      </c>
    </row>
    <row r="266" spans="2:10" ht="24.95" customHeight="1" x14ac:dyDescent="0.25">
      <c r="B266" s="107" t="str">
        <f t="shared" ref="B266:B329" si="4">IFERROR(IF(C266&lt;&gt;"",B265+1,""),"")</f>
        <v/>
      </c>
      <c r="C266" s="89"/>
      <c r="D266" t="str">
        <f>IFERROR(VLOOKUP(Table2[[#This Row],[ITEM]],Table3[],2,0),"")</f>
        <v/>
      </c>
      <c r="E266" s="108" t="str">
        <f>IFERROR(VLOOKUP(Table2[[#This Row],[ITEM]],Table3[],4,0),"")</f>
        <v/>
      </c>
      <c r="F266" s="88"/>
      <c r="G266" s="108" t="str">
        <f>IFERROR(Table2[[#This Row],[Unit Cost]]+Table2[[#This Row],[Unit Cost]]*Table2[[#This Row],[GST]],"")</f>
        <v/>
      </c>
      <c r="H266" s="87"/>
      <c r="I266" s="108" t="str">
        <f>IFERROR(Table2[[#This Row],[Net Selling]]*Table2[[#This Row],[Qty]],"")</f>
        <v/>
      </c>
      <c r="J266" s="85" t="str">
        <f>IFERROR(Table2[[#This Row],[Unit Cost]]*Table2[[#This Row],[Qty]],"")</f>
        <v/>
      </c>
    </row>
    <row r="267" spans="2:10" ht="24.95" customHeight="1" x14ac:dyDescent="0.25">
      <c r="B267" s="107" t="str">
        <f t="shared" si="4"/>
        <v/>
      </c>
      <c r="C267" s="89"/>
      <c r="D267" t="str">
        <f>IFERROR(VLOOKUP(Table2[[#This Row],[ITEM]],Table3[],2,0),"")</f>
        <v/>
      </c>
      <c r="E267" s="108" t="str">
        <f>IFERROR(VLOOKUP(Table2[[#This Row],[ITEM]],Table3[],4,0),"")</f>
        <v/>
      </c>
      <c r="F267" s="88"/>
      <c r="G267" s="108" t="str">
        <f>IFERROR(Table2[[#This Row],[Unit Cost]]+Table2[[#This Row],[Unit Cost]]*Table2[[#This Row],[GST]],"")</f>
        <v/>
      </c>
      <c r="H267" s="87"/>
      <c r="I267" s="108" t="str">
        <f>IFERROR(Table2[[#This Row],[Net Selling]]*Table2[[#This Row],[Qty]],"")</f>
        <v/>
      </c>
      <c r="J267" s="85" t="str">
        <f>IFERROR(Table2[[#This Row],[Unit Cost]]*Table2[[#This Row],[Qty]],"")</f>
        <v/>
      </c>
    </row>
    <row r="268" spans="2:10" ht="24.95" customHeight="1" x14ac:dyDescent="0.25">
      <c r="B268" s="107" t="str">
        <f t="shared" si="4"/>
        <v/>
      </c>
      <c r="C268" s="89"/>
      <c r="D268" t="str">
        <f>IFERROR(VLOOKUP(Table2[[#This Row],[ITEM]],Table3[],2,0),"")</f>
        <v/>
      </c>
      <c r="E268" s="108" t="str">
        <f>IFERROR(VLOOKUP(Table2[[#This Row],[ITEM]],Table3[],4,0),"")</f>
        <v/>
      </c>
      <c r="F268" s="88"/>
      <c r="G268" s="108" t="str">
        <f>IFERROR(Table2[[#This Row],[Unit Cost]]+Table2[[#This Row],[Unit Cost]]*Table2[[#This Row],[GST]],"")</f>
        <v/>
      </c>
      <c r="H268" s="87"/>
      <c r="I268" s="108" t="str">
        <f>IFERROR(Table2[[#This Row],[Net Selling]]*Table2[[#This Row],[Qty]],"")</f>
        <v/>
      </c>
      <c r="J268" s="85" t="str">
        <f>IFERROR(Table2[[#This Row],[Unit Cost]]*Table2[[#This Row],[Qty]],"")</f>
        <v/>
      </c>
    </row>
    <row r="269" spans="2:10" ht="24.95" customHeight="1" x14ac:dyDescent="0.25">
      <c r="B269" s="107" t="str">
        <f t="shared" si="4"/>
        <v/>
      </c>
      <c r="C269" s="89"/>
      <c r="D269" t="str">
        <f>IFERROR(VLOOKUP(Table2[[#This Row],[ITEM]],Table3[],2,0),"")</f>
        <v/>
      </c>
      <c r="E269" s="108" t="str">
        <f>IFERROR(VLOOKUP(Table2[[#This Row],[ITEM]],Table3[],4,0),"")</f>
        <v/>
      </c>
      <c r="F269" s="88"/>
      <c r="G269" s="108" t="str">
        <f>IFERROR(Table2[[#This Row],[Unit Cost]]+Table2[[#This Row],[Unit Cost]]*Table2[[#This Row],[GST]],"")</f>
        <v/>
      </c>
      <c r="H269" s="87"/>
      <c r="I269" s="108" t="str">
        <f>IFERROR(Table2[[#This Row],[Net Selling]]*Table2[[#This Row],[Qty]],"")</f>
        <v/>
      </c>
      <c r="J269" s="85" t="str">
        <f>IFERROR(Table2[[#This Row],[Unit Cost]]*Table2[[#This Row],[Qty]],"")</f>
        <v/>
      </c>
    </row>
    <row r="270" spans="2:10" ht="24.95" customHeight="1" x14ac:dyDescent="0.25">
      <c r="B270" s="107" t="str">
        <f t="shared" si="4"/>
        <v/>
      </c>
      <c r="C270" s="89"/>
      <c r="D270" t="str">
        <f>IFERROR(VLOOKUP(Table2[[#This Row],[ITEM]],Table3[],2,0),"")</f>
        <v/>
      </c>
      <c r="E270" s="108" t="str">
        <f>IFERROR(VLOOKUP(Table2[[#This Row],[ITEM]],Table3[],4,0),"")</f>
        <v/>
      </c>
      <c r="F270" s="88"/>
      <c r="G270" s="108" t="str">
        <f>IFERROR(Table2[[#This Row],[Unit Cost]]+Table2[[#This Row],[Unit Cost]]*Table2[[#This Row],[GST]],"")</f>
        <v/>
      </c>
      <c r="H270" s="87"/>
      <c r="I270" s="108" t="str">
        <f>IFERROR(Table2[[#This Row],[Net Selling]]*Table2[[#This Row],[Qty]],"")</f>
        <v/>
      </c>
      <c r="J270" s="85" t="str">
        <f>IFERROR(Table2[[#This Row],[Unit Cost]]*Table2[[#This Row],[Qty]],"")</f>
        <v/>
      </c>
    </row>
    <row r="271" spans="2:10" ht="24.95" customHeight="1" x14ac:dyDescent="0.25">
      <c r="B271" s="107" t="str">
        <f t="shared" si="4"/>
        <v/>
      </c>
      <c r="C271" s="89"/>
      <c r="D271" t="str">
        <f>IFERROR(VLOOKUP(Table2[[#This Row],[ITEM]],Table3[],2,0),"")</f>
        <v/>
      </c>
      <c r="E271" s="108" t="str">
        <f>IFERROR(VLOOKUP(Table2[[#This Row],[ITEM]],Table3[],4,0),"")</f>
        <v/>
      </c>
      <c r="F271" s="88"/>
      <c r="G271" s="108" t="str">
        <f>IFERROR(Table2[[#This Row],[Unit Cost]]+Table2[[#This Row],[Unit Cost]]*Table2[[#This Row],[GST]],"")</f>
        <v/>
      </c>
      <c r="H271" s="87"/>
      <c r="I271" s="108" t="str">
        <f>IFERROR(Table2[[#This Row],[Net Selling]]*Table2[[#This Row],[Qty]],"")</f>
        <v/>
      </c>
      <c r="J271" s="85" t="str">
        <f>IFERROR(Table2[[#This Row],[Unit Cost]]*Table2[[#This Row],[Qty]],"")</f>
        <v/>
      </c>
    </row>
    <row r="272" spans="2:10" ht="24.95" customHeight="1" x14ac:dyDescent="0.25">
      <c r="B272" s="107" t="str">
        <f t="shared" si="4"/>
        <v/>
      </c>
      <c r="C272" s="89"/>
      <c r="D272" t="str">
        <f>IFERROR(VLOOKUP(Table2[[#This Row],[ITEM]],Table3[],2,0),"")</f>
        <v/>
      </c>
      <c r="E272" s="108" t="str">
        <f>IFERROR(VLOOKUP(Table2[[#This Row],[ITEM]],Table3[],4,0),"")</f>
        <v/>
      </c>
      <c r="F272" s="88"/>
      <c r="G272" s="108" t="str">
        <f>IFERROR(Table2[[#This Row],[Unit Cost]]+Table2[[#This Row],[Unit Cost]]*Table2[[#This Row],[GST]],"")</f>
        <v/>
      </c>
      <c r="H272" s="87"/>
      <c r="I272" s="108" t="str">
        <f>IFERROR(Table2[[#This Row],[Net Selling]]*Table2[[#This Row],[Qty]],"")</f>
        <v/>
      </c>
      <c r="J272" s="85" t="str">
        <f>IFERROR(Table2[[#This Row],[Unit Cost]]*Table2[[#This Row],[Qty]],"")</f>
        <v/>
      </c>
    </row>
    <row r="273" spans="2:10" ht="24.95" customHeight="1" x14ac:dyDescent="0.25">
      <c r="B273" s="107" t="str">
        <f t="shared" si="4"/>
        <v/>
      </c>
      <c r="C273" s="89"/>
      <c r="D273" t="str">
        <f>IFERROR(VLOOKUP(Table2[[#This Row],[ITEM]],Table3[],2,0),"")</f>
        <v/>
      </c>
      <c r="E273" s="108" t="str">
        <f>IFERROR(VLOOKUP(Table2[[#This Row],[ITEM]],Table3[],4,0),"")</f>
        <v/>
      </c>
      <c r="F273" s="88"/>
      <c r="G273" s="108" t="str">
        <f>IFERROR(Table2[[#This Row],[Unit Cost]]+Table2[[#This Row],[Unit Cost]]*Table2[[#This Row],[GST]],"")</f>
        <v/>
      </c>
      <c r="H273" s="87"/>
      <c r="I273" s="108" t="str">
        <f>IFERROR(Table2[[#This Row],[Net Selling]]*Table2[[#This Row],[Qty]],"")</f>
        <v/>
      </c>
      <c r="J273" s="85" t="str">
        <f>IFERROR(Table2[[#This Row],[Unit Cost]]*Table2[[#This Row],[Qty]],"")</f>
        <v/>
      </c>
    </row>
    <row r="274" spans="2:10" ht="24.95" customHeight="1" x14ac:dyDescent="0.25">
      <c r="B274" s="107" t="str">
        <f t="shared" si="4"/>
        <v/>
      </c>
      <c r="C274" s="89"/>
      <c r="D274" t="str">
        <f>IFERROR(VLOOKUP(Table2[[#This Row],[ITEM]],Table3[],2,0),"")</f>
        <v/>
      </c>
      <c r="E274" s="108" t="str">
        <f>IFERROR(VLOOKUP(Table2[[#This Row],[ITEM]],Table3[],4,0),"")</f>
        <v/>
      </c>
      <c r="F274" s="88"/>
      <c r="G274" s="108" t="str">
        <f>IFERROR(Table2[[#This Row],[Unit Cost]]+Table2[[#This Row],[Unit Cost]]*Table2[[#This Row],[GST]],"")</f>
        <v/>
      </c>
      <c r="H274" s="87"/>
      <c r="I274" s="108" t="str">
        <f>IFERROR(Table2[[#This Row],[Net Selling]]*Table2[[#This Row],[Qty]],"")</f>
        <v/>
      </c>
      <c r="J274" s="85" t="str">
        <f>IFERROR(Table2[[#This Row],[Unit Cost]]*Table2[[#This Row],[Qty]],"")</f>
        <v/>
      </c>
    </row>
    <row r="275" spans="2:10" ht="24.95" customHeight="1" x14ac:dyDescent="0.25">
      <c r="B275" s="107" t="str">
        <f t="shared" si="4"/>
        <v/>
      </c>
      <c r="C275" s="89"/>
      <c r="D275" t="str">
        <f>IFERROR(VLOOKUP(Table2[[#This Row],[ITEM]],Table3[],2,0),"")</f>
        <v/>
      </c>
      <c r="E275" s="108" t="str">
        <f>IFERROR(VLOOKUP(Table2[[#This Row],[ITEM]],Table3[],4,0),"")</f>
        <v/>
      </c>
      <c r="F275" s="88"/>
      <c r="G275" s="108" t="str">
        <f>IFERROR(Table2[[#This Row],[Unit Cost]]+Table2[[#This Row],[Unit Cost]]*Table2[[#This Row],[GST]],"")</f>
        <v/>
      </c>
      <c r="H275" s="87"/>
      <c r="I275" s="108" t="str">
        <f>IFERROR(Table2[[#This Row],[Net Selling]]*Table2[[#This Row],[Qty]],"")</f>
        <v/>
      </c>
      <c r="J275" s="85" t="str">
        <f>IFERROR(Table2[[#This Row],[Unit Cost]]*Table2[[#This Row],[Qty]],"")</f>
        <v/>
      </c>
    </row>
    <row r="276" spans="2:10" ht="24.95" customHeight="1" x14ac:dyDescent="0.25">
      <c r="B276" s="107" t="str">
        <f t="shared" si="4"/>
        <v/>
      </c>
      <c r="C276" s="89"/>
      <c r="D276" t="str">
        <f>IFERROR(VLOOKUP(Table2[[#This Row],[ITEM]],Table3[],2,0),"")</f>
        <v/>
      </c>
      <c r="E276" s="108" t="str">
        <f>IFERROR(VLOOKUP(Table2[[#This Row],[ITEM]],Table3[],4,0),"")</f>
        <v/>
      </c>
      <c r="F276" s="88"/>
      <c r="G276" s="108" t="str">
        <f>IFERROR(Table2[[#This Row],[Unit Cost]]+Table2[[#This Row],[Unit Cost]]*Table2[[#This Row],[GST]],"")</f>
        <v/>
      </c>
      <c r="H276" s="87"/>
      <c r="I276" s="108" t="str">
        <f>IFERROR(Table2[[#This Row],[Net Selling]]*Table2[[#This Row],[Qty]],"")</f>
        <v/>
      </c>
      <c r="J276" s="85" t="str">
        <f>IFERROR(Table2[[#This Row],[Unit Cost]]*Table2[[#This Row],[Qty]],"")</f>
        <v/>
      </c>
    </row>
    <row r="277" spans="2:10" ht="24.95" customHeight="1" x14ac:dyDescent="0.25">
      <c r="B277" s="107" t="str">
        <f t="shared" si="4"/>
        <v/>
      </c>
      <c r="C277" s="89"/>
      <c r="D277" t="str">
        <f>IFERROR(VLOOKUP(Table2[[#This Row],[ITEM]],Table3[],2,0),"")</f>
        <v/>
      </c>
      <c r="E277" s="108" t="str">
        <f>IFERROR(VLOOKUP(Table2[[#This Row],[ITEM]],Table3[],4,0),"")</f>
        <v/>
      </c>
      <c r="F277" s="88"/>
      <c r="G277" s="108" t="str">
        <f>IFERROR(Table2[[#This Row],[Unit Cost]]+Table2[[#This Row],[Unit Cost]]*Table2[[#This Row],[GST]],"")</f>
        <v/>
      </c>
      <c r="H277" s="87"/>
      <c r="I277" s="108" t="str">
        <f>IFERROR(Table2[[#This Row],[Net Selling]]*Table2[[#This Row],[Qty]],"")</f>
        <v/>
      </c>
      <c r="J277" s="85" t="str">
        <f>IFERROR(Table2[[#This Row],[Unit Cost]]*Table2[[#This Row],[Qty]],"")</f>
        <v/>
      </c>
    </row>
    <row r="278" spans="2:10" ht="24.95" customHeight="1" x14ac:dyDescent="0.25">
      <c r="B278" s="107" t="str">
        <f t="shared" si="4"/>
        <v/>
      </c>
      <c r="C278" s="89"/>
      <c r="D278" t="str">
        <f>IFERROR(VLOOKUP(Table2[[#This Row],[ITEM]],Table3[],2,0),"")</f>
        <v/>
      </c>
      <c r="E278" s="108" t="str">
        <f>IFERROR(VLOOKUP(Table2[[#This Row],[ITEM]],Table3[],4,0),"")</f>
        <v/>
      </c>
      <c r="F278" s="88"/>
      <c r="G278" s="108" t="str">
        <f>IFERROR(Table2[[#This Row],[Unit Cost]]+Table2[[#This Row],[Unit Cost]]*Table2[[#This Row],[GST]],"")</f>
        <v/>
      </c>
      <c r="H278" s="87"/>
      <c r="I278" s="108" t="str">
        <f>IFERROR(Table2[[#This Row],[Net Selling]]*Table2[[#This Row],[Qty]],"")</f>
        <v/>
      </c>
      <c r="J278" s="85" t="str">
        <f>IFERROR(Table2[[#This Row],[Unit Cost]]*Table2[[#This Row],[Qty]],"")</f>
        <v/>
      </c>
    </row>
    <row r="279" spans="2:10" ht="24.95" customHeight="1" x14ac:dyDescent="0.25">
      <c r="B279" s="107" t="str">
        <f t="shared" si="4"/>
        <v/>
      </c>
      <c r="C279" s="89"/>
      <c r="D279" t="str">
        <f>IFERROR(VLOOKUP(Table2[[#This Row],[ITEM]],Table3[],2,0),"")</f>
        <v/>
      </c>
      <c r="E279" s="108" t="str">
        <f>IFERROR(VLOOKUP(Table2[[#This Row],[ITEM]],Table3[],4,0),"")</f>
        <v/>
      </c>
      <c r="F279" s="88"/>
      <c r="G279" s="108" t="str">
        <f>IFERROR(Table2[[#This Row],[Unit Cost]]+Table2[[#This Row],[Unit Cost]]*Table2[[#This Row],[GST]],"")</f>
        <v/>
      </c>
      <c r="H279" s="87"/>
      <c r="I279" s="108" t="str">
        <f>IFERROR(Table2[[#This Row],[Net Selling]]*Table2[[#This Row],[Qty]],"")</f>
        <v/>
      </c>
      <c r="J279" s="85" t="str">
        <f>IFERROR(Table2[[#This Row],[Unit Cost]]*Table2[[#This Row],[Qty]],"")</f>
        <v/>
      </c>
    </row>
    <row r="280" spans="2:10" ht="24.95" customHeight="1" x14ac:dyDescent="0.25">
      <c r="B280" s="107" t="str">
        <f t="shared" si="4"/>
        <v/>
      </c>
      <c r="C280" s="89"/>
      <c r="D280" t="str">
        <f>IFERROR(VLOOKUP(Table2[[#This Row],[ITEM]],Table3[],2,0),"")</f>
        <v/>
      </c>
      <c r="E280" s="108" t="str">
        <f>IFERROR(VLOOKUP(Table2[[#This Row],[ITEM]],Table3[],4,0),"")</f>
        <v/>
      </c>
      <c r="F280" s="88"/>
      <c r="G280" s="108" t="str">
        <f>IFERROR(Table2[[#This Row],[Unit Cost]]+Table2[[#This Row],[Unit Cost]]*Table2[[#This Row],[GST]],"")</f>
        <v/>
      </c>
      <c r="H280" s="87"/>
      <c r="I280" s="108" t="str">
        <f>IFERROR(Table2[[#This Row],[Net Selling]]*Table2[[#This Row],[Qty]],"")</f>
        <v/>
      </c>
      <c r="J280" s="85" t="str">
        <f>IFERROR(Table2[[#This Row],[Unit Cost]]*Table2[[#This Row],[Qty]],"")</f>
        <v/>
      </c>
    </row>
    <row r="281" spans="2:10" ht="24.95" customHeight="1" x14ac:dyDescent="0.25">
      <c r="B281" s="107" t="str">
        <f t="shared" si="4"/>
        <v/>
      </c>
      <c r="C281" s="89"/>
      <c r="D281" t="str">
        <f>IFERROR(VLOOKUP(Table2[[#This Row],[ITEM]],Table3[],2,0),"")</f>
        <v/>
      </c>
      <c r="E281" s="108" t="str">
        <f>IFERROR(VLOOKUP(Table2[[#This Row],[ITEM]],Table3[],4,0),"")</f>
        <v/>
      </c>
      <c r="F281" s="88"/>
      <c r="G281" s="108" t="str">
        <f>IFERROR(Table2[[#This Row],[Unit Cost]]+Table2[[#This Row],[Unit Cost]]*Table2[[#This Row],[GST]],"")</f>
        <v/>
      </c>
      <c r="H281" s="87"/>
      <c r="I281" s="108" t="str">
        <f>IFERROR(Table2[[#This Row],[Net Selling]]*Table2[[#This Row],[Qty]],"")</f>
        <v/>
      </c>
      <c r="J281" s="85" t="str">
        <f>IFERROR(Table2[[#This Row],[Unit Cost]]*Table2[[#This Row],[Qty]],"")</f>
        <v/>
      </c>
    </row>
    <row r="282" spans="2:10" ht="24.95" customHeight="1" x14ac:dyDescent="0.25">
      <c r="B282" s="107" t="str">
        <f t="shared" si="4"/>
        <v/>
      </c>
      <c r="C282" s="89"/>
      <c r="D282" t="str">
        <f>IFERROR(VLOOKUP(Table2[[#This Row],[ITEM]],Table3[],2,0),"")</f>
        <v/>
      </c>
      <c r="E282" s="108" t="str">
        <f>IFERROR(VLOOKUP(Table2[[#This Row],[ITEM]],Table3[],4,0),"")</f>
        <v/>
      </c>
      <c r="F282" s="88"/>
      <c r="G282" s="108" t="str">
        <f>IFERROR(Table2[[#This Row],[Unit Cost]]+Table2[[#This Row],[Unit Cost]]*Table2[[#This Row],[GST]],"")</f>
        <v/>
      </c>
      <c r="H282" s="87"/>
      <c r="I282" s="108" t="str">
        <f>IFERROR(Table2[[#This Row],[Net Selling]]*Table2[[#This Row],[Qty]],"")</f>
        <v/>
      </c>
      <c r="J282" s="85" t="str">
        <f>IFERROR(Table2[[#This Row],[Unit Cost]]*Table2[[#This Row],[Qty]],"")</f>
        <v/>
      </c>
    </row>
    <row r="283" spans="2:10" ht="24.95" customHeight="1" x14ac:dyDescent="0.25">
      <c r="B283" s="107" t="str">
        <f t="shared" si="4"/>
        <v/>
      </c>
      <c r="C283" s="89"/>
      <c r="D283" t="str">
        <f>IFERROR(VLOOKUP(Table2[[#This Row],[ITEM]],Table3[],2,0),"")</f>
        <v/>
      </c>
      <c r="E283" s="108" t="str">
        <f>IFERROR(VLOOKUP(Table2[[#This Row],[ITEM]],Table3[],4,0),"")</f>
        <v/>
      </c>
      <c r="F283" s="88"/>
      <c r="G283" s="108" t="str">
        <f>IFERROR(Table2[[#This Row],[Unit Cost]]+Table2[[#This Row],[Unit Cost]]*Table2[[#This Row],[GST]],"")</f>
        <v/>
      </c>
      <c r="H283" s="87"/>
      <c r="I283" s="108" t="str">
        <f>IFERROR(Table2[[#This Row],[Net Selling]]*Table2[[#This Row],[Qty]],"")</f>
        <v/>
      </c>
      <c r="J283" s="85" t="str">
        <f>IFERROR(Table2[[#This Row],[Unit Cost]]*Table2[[#This Row],[Qty]],"")</f>
        <v/>
      </c>
    </row>
    <row r="284" spans="2:10" ht="24.95" customHeight="1" x14ac:dyDescent="0.25">
      <c r="B284" s="107" t="str">
        <f t="shared" si="4"/>
        <v/>
      </c>
      <c r="C284" s="89"/>
      <c r="D284" t="str">
        <f>IFERROR(VLOOKUP(Table2[[#This Row],[ITEM]],Table3[],2,0),"")</f>
        <v/>
      </c>
      <c r="E284" s="108" t="str">
        <f>IFERROR(VLOOKUP(Table2[[#This Row],[ITEM]],Table3[],4,0),"")</f>
        <v/>
      </c>
      <c r="F284" s="88"/>
      <c r="G284" s="108" t="str">
        <f>IFERROR(Table2[[#This Row],[Unit Cost]]+Table2[[#This Row],[Unit Cost]]*Table2[[#This Row],[GST]],"")</f>
        <v/>
      </c>
      <c r="H284" s="87"/>
      <c r="I284" s="108" t="str">
        <f>IFERROR(Table2[[#This Row],[Net Selling]]*Table2[[#This Row],[Qty]],"")</f>
        <v/>
      </c>
      <c r="J284" s="85" t="str">
        <f>IFERROR(Table2[[#This Row],[Unit Cost]]*Table2[[#This Row],[Qty]],"")</f>
        <v/>
      </c>
    </row>
    <row r="285" spans="2:10" ht="24.95" customHeight="1" x14ac:dyDescent="0.25">
      <c r="B285" s="107" t="str">
        <f t="shared" si="4"/>
        <v/>
      </c>
      <c r="C285" s="89"/>
      <c r="D285" t="str">
        <f>IFERROR(VLOOKUP(Table2[[#This Row],[ITEM]],Table3[],2,0),"")</f>
        <v/>
      </c>
      <c r="E285" s="108" t="str">
        <f>IFERROR(VLOOKUP(Table2[[#This Row],[ITEM]],Table3[],4,0),"")</f>
        <v/>
      </c>
      <c r="F285" s="88"/>
      <c r="G285" s="108" t="str">
        <f>IFERROR(Table2[[#This Row],[Unit Cost]]+Table2[[#This Row],[Unit Cost]]*Table2[[#This Row],[GST]],"")</f>
        <v/>
      </c>
      <c r="H285" s="87"/>
      <c r="I285" s="108" t="str">
        <f>IFERROR(Table2[[#This Row],[Net Selling]]*Table2[[#This Row],[Qty]],"")</f>
        <v/>
      </c>
      <c r="J285" s="85" t="str">
        <f>IFERROR(Table2[[#This Row],[Unit Cost]]*Table2[[#This Row],[Qty]],"")</f>
        <v/>
      </c>
    </row>
    <row r="286" spans="2:10" ht="24.95" customHeight="1" x14ac:dyDescent="0.25">
      <c r="B286" s="107" t="str">
        <f t="shared" si="4"/>
        <v/>
      </c>
      <c r="C286" s="89"/>
      <c r="D286" t="str">
        <f>IFERROR(VLOOKUP(Table2[[#This Row],[ITEM]],Table3[],2,0),"")</f>
        <v/>
      </c>
      <c r="E286" s="108" t="str">
        <f>IFERROR(VLOOKUP(Table2[[#This Row],[ITEM]],Table3[],4,0),"")</f>
        <v/>
      </c>
      <c r="F286" s="88"/>
      <c r="G286" s="108" t="str">
        <f>IFERROR(Table2[[#This Row],[Unit Cost]]+Table2[[#This Row],[Unit Cost]]*Table2[[#This Row],[GST]],"")</f>
        <v/>
      </c>
      <c r="H286" s="87"/>
      <c r="I286" s="108" t="str">
        <f>IFERROR(Table2[[#This Row],[Net Selling]]*Table2[[#This Row],[Qty]],"")</f>
        <v/>
      </c>
      <c r="J286" s="85" t="str">
        <f>IFERROR(Table2[[#This Row],[Unit Cost]]*Table2[[#This Row],[Qty]],"")</f>
        <v/>
      </c>
    </row>
    <row r="287" spans="2:10" ht="24.95" customHeight="1" x14ac:dyDescent="0.25">
      <c r="B287" s="107" t="str">
        <f t="shared" si="4"/>
        <v/>
      </c>
      <c r="C287" s="89"/>
      <c r="D287" t="str">
        <f>IFERROR(VLOOKUP(Table2[[#This Row],[ITEM]],Table3[],2,0),"")</f>
        <v/>
      </c>
      <c r="E287" s="108" t="str">
        <f>IFERROR(VLOOKUP(Table2[[#This Row],[ITEM]],Table3[],4,0),"")</f>
        <v/>
      </c>
      <c r="F287" s="88"/>
      <c r="G287" s="108" t="str">
        <f>IFERROR(Table2[[#This Row],[Unit Cost]]+Table2[[#This Row],[Unit Cost]]*Table2[[#This Row],[GST]],"")</f>
        <v/>
      </c>
      <c r="H287" s="87"/>
      <c r="I287" s="108" t="str">
        <f>IFERROR(Table2[[#This Row],[Net Selling]]*Table2[[#This Row],[Qty]],"")</f>
        <v/>
      </c>
      <c r="J287" s="85" t="str">
        <f>IFERROR(Table2[[#This Row],[Unit Cost]]*Table2[[#This Row],[Qty]],"")</f>
        <v/>
      </c>
    </row>
    <row r="288" spans="2:10" ht="24.95" customHeight="1" x14ac:dyDescent="0.25">
      <c r="B288" s="107" t="str">
        <f t="shared" si="4"/>
        <v/>
      </c>
      <c r="C288" s="89"/>
      <c r="D288" t="str">
        <f>IFERROR(VLOOKUP(Table2[[#This Row],[ITEM]],Table3[],2,0),"")</f>
        <v/>
      </c>
      <c r="E288" s="108" t="str">
        <f>IFERROR(VLOOKUP(Table2[[#This Row],[ITEM]],Table3[],4,0),"")</f>
        <v/>
      </c>
      <c r="F288" s="88"/>
      <c r="G288" s="108" t="str">
        <f>IFERROR(Table2[[#This Row],[Unit Cost]]+Table2[[#This Row],[Unit Cost]]*Table2[[#This Row],[GST]],"")</f>
        <v/>
      </c>
      <c r="H288" s="87"/>
      <c r="I288" s="108" t="str">
        <f>IFERROR(Table2[[#This Row],[Net Selling]]*Table2[[#This Row],[Qty]],"")</f>
        <v/>
      </c>
      <c r="J288" s="85" t="str">
        <f>IFERROR(Table2[[#This Row],[Unit Cost]]*Table2[[#This Row],[Qty]],"")</f>
        <v/>
      </c>
    </row>
    <row r="289" spans="2:10" ht="24.95" customHeight="1" x14ac:dyDescent="0.25">
      <c r="B289" s="107" t="str">
        <f t="shared" si="4"/>
        <v/>
      </c>
      <c r="C289" s="89"/>
      <c r="D289" t="str">
        <f>IFERROR(VLOOKUP(Table2[[#This Row],[ITEM]],Table3[],2,0),"")</f>
        <v/>
      </c>
      <c r="E289" s="108" t="str">
        <f>IFERROR(VLOOKUP(Table2[[#This Row],[ITEM]],Table3[],4,0),"")</f>
        <v/>
      </c>
      <c r="F289" s="88"/>
      <c r="G289" s="108" t="str">
        <f>IFERROR(Table2[[#This Row],[Unit Cost]]+Table2[[#This Row],[Unit Cost]]*Table2[[#This Row],[GST]],"")</f>
        <v/>
      </c>
      <c r="H289" s="87"/>
      <c r="I289" s="108" t="str">
        <f>IFERROR(Table2[[#This Row],[Net Selling]]*Table2[[#This Row],[Qty]],"")</f>
        <v/>
      </c>
      <c r="J289" s="85" t="str">
        <f>IFERROR(Table2[[#This Row],[Unit Cost]]*Table2[[#This Row],[Qty]],"")</f>
        <v/>
      </c>
    </row>
    <row r="290" spans="2:10" ht="24.95" customHeight="1" x14ac:dyDescent="0.25">
      <c r="B290" s="107" t="str">
        <f t="shared" si="4"/>
        <v/>
      </c>
      <c r="C290" s="89"/>
      <c r="D290" t="str">
        <f>IFERROR(VLOOKUP(Table2[[#This Row],[ITEM]],Table3[],2,0),"")</f>
        <v/>
      </c>
      <c r="E290" s="108" t="str">
        <f>IFERROR(VLOOKUP(Table2[[#This Row],[ITEM]],Table3[],4,0),"")</f>
        <v/>
      </c>
      <c r="F290" s="88"/>
      <c r="G290" s="108" t="str">
        <f>IFERROR(Table2[[#This Row],[Unit Cost]]+Table2[[#This Row],[Unit Cost]]*Table2[[#This Row],[GST]],"")</f>
        <v/>
      </c>
      <c r="H290" s="87"/>
      <c r="I290" s="108" t="str">
        <f>IFERROR(Table2[[#This Row],[Net Selling]]*Table2[[#This Row],[Qty]],"")</f>
        <v/>
      </c>
      <c r="J290" s="85" t="str">
        <f>IFERROR(Table2[[#This Row],[Unit Cost]]*Table2[[#This Row],[Qty]],"")</f>
        <v/>
      </c>
    </row>
    <row r="291" spans="2:10" ht="24.95" customHeight="1" x14ac:dyDescent="0.25">
      <c r="B291" s="107" t="str">
        <f t="shared" si="4"/>
        <v/>
      </c>
      <c r="C291" s="89"/>
      <c r="D291" t="str">
        <f>IFERROR(VLOOKUP(Table2[[#This Row],[ITEM]],Table3[],2,0),"")</f>
        <v/>
      </c>
      <c r="E291" s="108" t="str">
        <f>IFERROR(VLOOKUP(Table2[[#This Row],[ITEM]],Table3[],4,0),"")</f>
        <v/>
      </c>
      <c r="F291" s="88"/>
      <c r="G291" s="108" t="str">
        <f>IFERROR(Table2[[#This Row],[Unit Cost]]+Table2[[#This Row],[Unit Cost]]*Table2[[#This Row],[GST]],"")</f>
        <v/>
      </c>
      <c r="H291" s="87"/>
      <c r="I291" s="108" t="str">
        <f>IFERROR(Table2[[#This Row],[Net Selling]]*Table2[[#This Row],[Qty]],"")</f>
        <v/>
      </c>
      <c r="J291" s="85" t="str">
        <f>IFERROR(Table2[[#This Row],[Unit Cost]]*Table2[[#This Row],[Qty]],"")</f>
        <v/>
      </c>
    </row>
    <row r="292" spans="2:10" ht="24.95" customHeight="1" x14ac:dyDescent="0.25">
      <c r="B292" s="107" t="str">
        <f t="shared" si="4"/>
        <v/>
      </c>
      <c r="C292" s="89"/>
      <c r="D292" t="str">
        <f>IFERROR(VLOOKUP(Table2[[#This Row],[ITEM]],Table3[],2,0),"")</f>
        <v/>
      </c>
      <c r="E292" s="108" t="str">
        <f>IFERROR(VLOOKUP(Table2[[#This Row],[ITEM]],Table3[],4,0),"")</f>
        <v/>
      </c>
      <c r="F292" s="88"/>
      <c r="G292" s="108" t="str">
        <f>IFERROR(Table2[[#This Row],[Unit Cost]]+Table2[[#This Row],[Unit Cost]]*Table2[[#This Row],[GST]],"")</f>
        <v/>
      </c>
      <c r="H292" s="87"/>
      <c r="I292" s="108" t="str">
        <f>IFERROR(Table2[[#This Row],[Net Selling]]*Table2[[#This Row],[Qty]],"")</f>
        <v/>
      </c>
      <c r="J292" s="85" t="str">
        <f>IFERROR(Table2[[#This Row],[Unit Cost]]*Table2[[#This Row],[Qty]],"")</f>
        <v/>
      </c>
    </row>
    <row r="293" spans="2:10" ht="24.95" customHeight="1" x14ac:dyDescent="0.25">
      <c r="B293" s="107" t="str">
        <f t="shared" si="4"/>
        <v/>
      </c>
      <c r="C293" s="89"/>
      <c r="D293" t="str">
        <f>IFERROR(VLOOKUP(Table2[[#This Row],[ITEM]],Table3[],2,0),"")</f>
        <v/>
      </c>
      <c r="E293" s="108" t="str">
        <f>IFERROR(VLOOKUP(Table2[[#This Row],[ITEM]],Table3[],4,0),"")</f>
        <v/>
      </c>
      <c r="F293" s="88"/>
      <c r="G293" s="108" t="str">
        <f>IFERROR(Table2[[#This Row],[Unit Cost]]+Table2[[#This Row],[Unit Cost]]*Table2[[#This Row],[GST]],"")</f>
        <v/>
      </c>
      <c r="H293" s="87"/>
      <c r="I293" s="108" t="str">
        <f>IFERROR(Table2[[#This Row],[Net Selling]]*Table2[[#This Row],[Qty]],"")</f>
        <v/>
      </c>
      <c r="J293" s="85" t="str">
        <f>IFERROR(Table2[[#This Row],[Unit Cost]]*Table2[[#This Row],[Qty]],"")</f>
        <v/>
      </c>
    </row>
    <row r="294" spans="2:10" ht="24.95" customHeight="1" x14ac:dyDescent="0.25">
      <c r="B294" s="107" t="str">
        <f t="shared" si="4"/>
        <v/>
      </c>
      <c r="C294" s="89"/>
      <c r="D294" t="str">
        <f>IFERROR(VLOOKUP(Table2[[#This Row],[ITEM]],Table3[],2,0),"")</f>
        <v/>
      </c>
      <c r="E294" s="108" t="str">
        <f>IFERROR(VLOOKUP(Table2[[#This Row],[ITEM]],Table3[],4,0),"")</f>
        <v/>
      </c>
      <c r="F294" s="88"/>
      <c r="G294" s="108" t="str">
        <f>IFERROR(Table2[[#This Row],[Unit Cost]]+Table2[[#This Row],[Unit Cost]]*Table2[[#This Row],[GST]],"")</f>
        <v/>
      </c>
      <c r="H294" s="87"/>
      <c r="I294" s="108" t="str">
        <f>IFERROR(Table2[[#This Row],[Net Selling]]*Table2[[#This Row],[Qty]],"")</f>
        <v/>
      </c>
      <c r="J294" s="85" t="str">
        <f>IFERROR(Table2[[#This Row],[Unit Cost]]*Table2[[#This Row],[Qty]],"")</f>
        <v/>
      </c>
    </row>
    <row r="295" spans="2:10" ht="24.95" customHeight="1" x14ac:dyDescent="0.25">
      <c r="B295" s="107" t="str">
        <f t="shared" si="4"/>
        <v/>
      </c>
      <c r="C295" s="89"/>
      <c r="D295" t="str">
        <f>IFERROR(VLOOKUP(Table2[[#This Row],[ITEM]],Table3[],2,0),"")</f>
        <v/>
      </c>
      <c r="E295" s="108" t="str">
        <f>IFERROR(VLOOKUP(Table2[[#This Row],[ITEM]],Table3[],4,0),"")</f>
        <v/>
      </c>
      <c r="F295" s="88"/>
      <c r="G295" s="108" t="str">
        <f>IFERROR(Table2[[#This Row],[Unit Cost]]+Table2[[#This Row],[Unit Cost]]*Table2[[#This Row],[GST]],"")</f>
        <v/>
      </c>
      <c r="H295" s="87"/>
      <c r="I295" s="108" t="str">
        <f>IFERROR(Table2[[#This Row],[Net Selling]]*Table2[[#This Row],[Qty]],"")</f>
        <v/>
      </c>
      <c r="J295" s="85" t="str">
        <f>IFERROR(Table2[[#This Row],[Unit Cost]]*Table2[[#This Row],[Qty]],"")</f>
        <v/>
      </c>
    </row>
    <row r="296" spans="2:10" ht="24.95" customHeight="1" x14ac:dyDescent="0.25">
      <c r="B296" s="107" t="str">
        <f t="shared" si="4"/>
        <v/>
      </c>
      <c r="C296" s="89"/>
      <c r="D296" t="str">
        <f>IFERROR(VLOOKUP(Table2[[#This Row],[ITEM]],Table3[],2,0),"")</f>
        <v/>
      </c>
      <c r="E296" s="108" t="str">
        <f>IFERROR(VLOOKUP(Table2[[#This Row],[ITEM]],Table3[],4,0),"")</f>
        <v/>
      </c>
      <c r="F296" s="88"/>
      <c r="G296" s="108" t="str">
        <f>IFERROR(Table2[[#This Row],[Unit Cost]]+Table2[[#This Row],[Unit Cost]]*Table2[[#This Row],[GST]],"")</f>
        <v/>
      </c>
      <c r="H296" s="87"/>
      <c r="I296" s="108" t="str">
        <f>IFERROR(Table2[[#This Row],[Net Selling]]*Table2[[#This Row],[Qty]],"")</f>
        <v/>
      </c>
      <c r="J296" s="85" t="str">
        <f>IFERROR(Table2[[#This Row],[Unit Cost]]*Table2[[#This Row],[Qty]],"")</f>
        <v/>
      </c>
    </row>
    <row r="297" spans="2:10" ht="24.95" customHeight="1" x14ac:dyDescent="0.25">
      <c r="B297" s="107" t="str">
        <f t="shared" si="4"/>
        <v/>
      </c>
      <c r="C297" s="89"/>
      <c r="D297" t="str">
        <f>IFERROR(VLOOKUP(Table2[[#This Row],[ITEM]],Table3[],2,0),"")</f>
        <v/>
      </c>
      <c r="E297" s="108" t="str">
        <f>IFERROR(VLOOKUP(Table2[[#This Row],[ITEM]],Table3[],4,0),"")</f>
        <v/>
      </c>
      <c r="F297" s="88"/>
      <c r="G297" s="108" t="str">
        <f>IFERROR(Table2[[#This Row],[Unit Cost]]+Table2[[#This Row],[Unit Cost]]*Table2[[#This Row],[GST]],"")</f>
        <v/>
      </c>
      <c r="H297" s="87"/>
      <c r="I297" s="108" t="str">
        <f>IFERROR(Table2[[#This Row],[Net Selling]]*Table2[[#This Row],[Qty]],"")</f>
        <v/>
      </c>
      <c r="J297" s="85" t="str">
        <f>IFERROR(Table2[[#This Row],[Unit Cost]]*Table2[[#This Row],[Qty]],"")</f>
        <v/>
      </c>
    </row>
    <row r="298" spans="2:10" ht="24.95" customHeight="1" x14ac:dyDescent="0.25">
      <c r="B298" s="107" t="str">
        <f t="shared" si="4"/>
        <v/>
      </c>
      <c r="C298" s="89"/>
      <c r="D298" t="str">
        <f>IFERROR(VLOOKUP(Table2[[#This Row],[ITEM]],Table3[],2,0),"")</f>
        <v/>
      </c>
      <c r="E298" s="108" t="str">
        <f>IFERROR(VLOOKUP(Table2[[#This Row],[ITEM]],Table3[],4,0),"")</f>
        <v/>
      </c>
      <c r="F298" s="88"/>
      <c r="G298" s="108" t="str">
        <f>IFERROR(Table2[[#This Row],[Unit Cost]]+Table2[[#This Row],[Unit Cost]]*Table2[[#This Row],[GST]],"")</f>
        <v/>
      </c>
      <c r="H298" s="87"/>
      <c r="I298" s="108" t="str">
        <f>IFERROR(Table2[[#This Row],[Net Selling]]*Table2[[#This Row],[Qty]],"")</f>
        <v/>
      </c>
      <c r="J298" s="85" t="str">
        <f>IFERROR(Table2[[#This Row],[Unit Cost]]*Table2[[#This Row],[Qty]],"")</f>
        <v/>
      </c>
    </row>
    <row r="299" spans="2:10" ht="24.95" customHeight="1" x14ac:dyDescent="0.25">
      <c r="B299" s="107" t="str">
        <f t="shared" si="4"/>
        <v/>
      </c>
      <c r="C299" s="89"/>
      <c r="D299" t="str">
        <f>IFERROR(VLOOKUP(Table2[[#This Row],[ITEM]],Table3[],2,0),"")</f>
        <v/>
      </c>
      <c r="E299" s="108" t="str">
        <f>IFERROR(VLOOKUP(Table2[[#This Row],[ITEM]],Table3[],4,0),"")</f>
        <v/>
      </c>
      <c r="F299" s="88"/>
      <c r="G299" s="108" t="str">
        <f>IFERROR(Table2[[#This Row],[Unit Cost]]+Table2[[#This Row],[Unit Cost]]*Table2[[#This Row],[GST]],"")</f>
        <v/>
      </c>
      <c r="H299" s="87"/>
      <c r="I299" s="108" t="str">
        <f>IFERROR(Table2[[#This Row],[Net Selling]]*Table2[[#This Row],[Qty]],"")</f>
        <v/>
      </c>
      <c r="J299" s="85" t="str">
        <f>IFERROR(Table2[[#This Row],[Unit Cost]]*Table2[[#This Row],[Qty]],"")</f>
        <v/>
      </c>
    </row>
    <row r="300" spans="2:10" ht="24.95" customHeight="1" x14ac:dyDescent="0.25">
      <c r="B300" s="107" t="str">
        <f t="shared" si="4"/>
        <v/>
      </c>
      <c r="C300" s="89"/>
      <c r="D300" t="str">
        <f>IFERROR(VLOOKUP(Table2[[#This Row],[ITEM]],Table3[],2,0),"")</f>
        <v/>
      </c>
      <c r="E300" s="108" t="str">
        <f>IFERROR(VLOOKUP(Table2[[#This Row],[ITEM]],Table3[],4,0),"")</f>
        <v/>
      </c>
      <c r="F300" s="88"/>
      <c r="G300" s="108" t="str">
        <f>IFERROR(Table2[[#This Row],[Unit Cost]]+Table2[[#This Row],[Unit Cost]]*Table2[[#This Row],[GST]],"")</f>
        <v/>
      </c>
      <c r="H300" s="87"/>
      <c r="I300" s="108" t="str">
        <f>IFERROR(Table2[[#This Row],[Net Selling]]*Table2[[#This Row],[Qty]],"")</f>
        <v/>
      </c>
      <c r="J300" s="85" t="str">
        <f>IFERROR(Table2[[#This Row],[Unit Cost]]*Table2[[#This Row],[Qty]],"")</f>
        <v/>
      </c>
    </row>
    <row r="301" spans="2:10" ht="24.95" customHeight="1" x14ac:dyDescent="0.25">
      <c r="B301" s="107" t="str">
        <f t="shared" si="4"/>
        <v/>
      </c>
      <c r="C301" s="89"/>
      <c r="D301" t="str">
        <f>IFERROR(VLOOKUP(Table2[[#This Row],[ITEM]],Table3[],2,0),"")</f>
        <v/>
      </c>
      <c r="E301" s="108" t="str">
        <f>IFERROR(VLOOKUP(Table2[[#This Row],[ITEM]],Table3[],4,0),"")</f>
        <v/>
      </c>
      <c r="F301" s="88"/>
      <c r="G301" s="108" t="str">
        <f>IFERROR(Table2[[#This Row],[Unit Cost]]+Table2[[#This Row],[Unit Cost]]*Table2[[#This Row],[GST]],"")</f>
        <v/>
      </c>
      <c r="H301" s="87"/>
      <c r="I301" s="108" t="str">
        <f>IFERROR(Table2[[#This Row],[Net Selling]]*Table2[[#This Row],[Qty]],"")</f>
        <v/>
      </c>
      <c r="J301" s="85" t="str">
        <f>IFERROR(Table2[[#This Row],[Unit Cost]]*Table2[[#This Row],[Qty]],"")</f>
        <v/>
      </c>
    </row>
    <row r="302" spans="2:10" ht="24.95" customHeight="1" x14ac:dyDescent="0.25">
      <c r="B302" s="107" t="str">
        <f t="shared" si="4"/>
        <v/>
      </c>
      <c r="C302" s="89"/>
      <c r="D302" t="str">
        <f>IFERROR(VLOOKUP(Table2[[#This Row],[ITEM]],Table3[],2,0),"")</f>
        <v/>
      </c>
      <c r="E302" s="108" t="str">
        <f>IFERROR(VLOOKUP(Table2[[#This Row],[ITEM]],Table3[],4,0),"")</f>
        <v/>
      </c>
      <c r="F302" s="88"/>
      <c r="G302" s="108" t="str">
        <f>IFERROR(Table2[[#This Row],[Unit Cost]]+Table2[[#This Row],[Unit Cost]]*Table2[[#This Row],[GST]],"")</f>
        <v/>
      </c>
      <c r="H302" s="87"/>
      <c r="I302" s="108" t="str">
        <f>IFERROR(Table2[[#This Row],[Net Selling]]*Table2[[#This Row],[Qty]],"")</f>
        <v/>
      </c>
      <c r="J302" s="85" t="str">
        <f>IFERROR(Table2[[#This Row],[Unit Cost]]*Table2[[#This Row],[Qty]],"")</f>
        <v/>
      </c>
    </row>
    <row r="303" spans="2:10" ht="24.95" customHeight="1" x14ac:dyDescent="0.25">
      <c r="B303" s="107" t="str">
        <f t="shared" si="4"/>
        <v/>
      </c>
      <c r="C303" s="89"/>
      <c r="D303" t="str">
        <f>IFERROR(VLOOKUP(Table2[[#This Row],[ITEM]],Table3[],2,0),"")</f>
        <v/>
      </c>
      <c r="E303" s="108" t="str">
        <f>IFERROR(VLOOKUP(Table2[[#This Row],[ITEM]],Table3[],4,0),"")</f>
        <v/>
      </c>
      <c r="F303" s="88"/>
      <c r="G303" s="108" t="str">
        <f>IFERROR(Table2[[#This Row],[Unit Cost]]+Table2[[#This Row],[Unit Cost]]*Table2[[#This Row],[GST]],"")</f>
        <v/>
      </c>
      <c r="H303" s="87"/>
      <c r="I303" s="108" t="str">
        <f>IFERROR(Table2[[#This Row],[Net Selling]]*Table2[[#This Row],[Qty]],"")</f>
        <v/>
      </c>
      <c r="J303" s="85" t="str">
        <f>IFERROR(Table2[[#This Row],[Unit Cost]]*Table2[[#This Row],[Qty]],"")</f>
        <v/>
      </c>
    </row>
    <row r="304" spans="2:10" ht="24.95" customHeight="1" x14ac:dyDescent="0.25">
      <c r="B304" s="107" t="str">
        <f t="shared" si="4"/>
        <v/>
      </c>
      <c r="C304" s="89"/>
      <c r="D304" t="str">
        <f>IFERROR(VLOOKUP(Table2[[#This Row],[ITEM]],Table3[],2,0),"")</f>
        <v/>
      </c>
      <c r="E304" s="108" t="str">
        <f>IFERROR(VLOOKUP(Table2[[#This Row],[ITEM]],Table3[],4,0),"")</f>
        <v/>
      </c>
      <c r="F304" s="88"/>
      <c r="G304" s="108" t="str">
        <f>IFERROR(Table2[[#This Row],[Unit Cost]]+Table2[[#This Row],[Unit Cost]]*Table2[[#This Row],[GST]],"")</f>
        <v/>
      </c>
      <c r="H304" s="87"/>
      <c r="I304" s="108" t="str">
        <f>IFERROR(Table2[[#This Row],[Net Selling]]*Table2[[#This Row],[Qty]],"")</f>
        <v/>
      </c>
      <c r="J304" s="85" t="str">
        <f>IFERROR(Table2[[#This Row],[Unit Cost]]*Table2[[#This Row],[Qty]],"")</f>
        <v/>
      </c>
    </row>
    <row r="305" spans="2:10" ht="24.95" customHeight="1" x14ac:dyDescent="0.25">
      <c r="B305" s="107" t="str">
        <f t="shared" si="4"/>
        <v/>
      </c>
      <c r="C305" s="89"/>
      <c r="D305" t="str">
        <f>IFERROR(VLOOKUP(Table2[[#This Row],[ITEM]],Table3[],2,0),"")</f>
        <v/>
      </c>
      <c r="E305" s="108" t="str">
        <f>IFERROR(VLOOKUP(Table2[[#This Row],[ITEM]],Table3[],4,0),"")</f>
        <v/>
      </c>
      <c r="F305" s="88"/>
      <c r="G305" s="108" t="str">
        <f>IFERROR(Table2[[#This Row],[Unit Cost]]+Table2[[#This Row],[Unit Cost]]*Table2[[#This Row],[GST]],"")</f>
        <v/>
      </c>
      <c r="H305" s="87"/>
      <c r="I305" s="108" t="str">
        <f>IFERROR(Table2[[#This Row],[Net Selling]]*Table2[[#This Row],[Qty]],"")</f>
        <v/>
      </c>
      <c r="J305" s="85" t="str">
        <f>IFERROR(Table2[[#This Row],[Unit Cost]]*Table2[[#This Row],[Qty]],"")</f>
        <v/>
      </c>
    </row>
    <row r="306" spans="2:10" ht="24.95" customHeight="1" x14ac:dyDescent="0.25">
      <c r="B306" s="107" t="str">
        <f t="shared" si="4"/>
        <v/>
      </c>
      <c r="C306" s="89"/>
      <c r="D306" t="str">
        <f>IFERROR(VLOOKUP(Table2[[#This Row],[ITEM]],Table3[],2,0),"")</f>
        <v/>
      </c>
      <c r="E306" s="108" t="str">
        <f>IFERROR(VLOOKUP(Table2[[#This Row],[ITEM]],Table3[],4,0),"")</f>
        <v/>
      </c>
      <c r="F306" s="88"/>
      <c r="G306" s="108" t="str">
        <f>IFERROR(Table2[[#This Row],[Unit Cost]]+Table2[[#This Row],[Unit Cost]]*Table2[[#This Row],[GST]],"")</f>
        <v/>
      </c>
      <c r="H306" s="87"/>
      <c r="I306" s="108" t="str">
        <f>IFERROR(Table2[[#This Row],[Net Selling]]*Table2[[#This Row],[Qty]],"")</f>
        <v/>
      </c>
      <c r="J306" s="85" t="str">
        <f>IFERROR(Table2[[#This Row],[Unit Cost]]*Table2[[#This Row],[Qty]],"")</f>
        <v/>
      </c>
    </row>
    <row r="307" spans="2:10" ht="24.95" customHeight="1" x14ac:dyDescent="0.25">
      <c r="B307" s="107" t="str">
        <f t="shared" si="4"/>
        <v/>
      </c>
      <c r="C307" s="89"/>
      <c r="D307" t="str">
        <f>IFERROR(VLOOKUP(Table2[[#This Row],[ITEM]],Table3[],2,0),"")</f>
        <v/>
      </c>
      <c r="E307" s="108" t="str">
        <f>IFERROR(VLOOKUP(Table2[[#This Row],[ITEM]],Table3[],4,0),"")</f>
        <v/>
      </c>
      <c r="F307" s="88"/>
      <c r="G307" s="108" t="str">
        <f>IFERROR(Table2[[#This Row],[Unit Cost]]+Table2[[#This Row],[Unit Cost]]*Table2[[#This Row],[GST]],"")</f>
        <v/>
      </c>
      <c r="H307" s="87"/>
      <c r="I307" s="108" t="str">
        <f>IFERROR(Table2[[#This Row],[Net Selling]]*Table2[[#This Row],[Qty]],"")</f>
        <v/>
      </c>
      <c r="J307" s="85" t="str">
        <f>IFERROR(Table2[[#This Row],[Unit Cost]]*Table2[[#This Row],[Qty]],"")</f>
        <v/>
      </c>
    </row>
    <row r="308" spans="2:10" ht="24.95" customHeight="1" x14ac:dyDescent="0.25">
      <c r="B308" s="107" t="str">
        <f t="shared" si="4"/>
        <v/>
      </c>
      <c r="C308" s="89"/>
      <c r="D308" t="str">
        <f>IFERROR(VLOOKUP(Table2[[#This Row],[ITEM]],Table3[],2,0),"")</f>
        <v/>
      </c>
      <c r="E308" s="108" t="str">
        <f>IFERROR(VLOOKUP(Table2[[#This Row],[ITEM]],Table3[],4,0),"")</f>
        <v/>
      </c>
      <c r="F308" s="88"/>
      <c r="G308" s="108" t="str">
        <f>IFERROR(Table2[[#This Row],[Unit Cost]]+Table2[[#This Row],[Unit Cost]]*Table2[[#This Row],[GST]],"")</f>
        <v/>
      </c>
      <c r="H308" s="87"/>
      <c r="I308" s="108" t="str">
        <f>IFERROR(Table2[[#This Row],[Net Selling]]*Table2[[#This Row],[Qty]],"")</f>
        <v/>
      </c>
      <c r="J308" s="85" t="str">
        <f>IFERROR(Table2[[#This Row],[Unit Cost]]*Table2[[#This Row],[Qty]],"")</f>
        <v/>
      </c>
    </row>
    <row r="309" spans="2:10" ht="24.95" customHeight="1" x14ac:dyDescent="0.25">
      <c r="B309" s="107" t="str">
        <f t="shared" si="4"/>
        <v/>
      </c>
      <c r="C309" s="89"/>
      <c r="D309" t="str">
        <f>IFERROR(VLOOKUP(Table2[[#This Row],[ITEM]],Table3[],2,0),"")</f>
        <v/>
      </c>
      <c r="E309" s="108" t="str">
        <f>IFERROR(VLOOKUP(Table2[[#This Row],[ITEM]],Table3[],4,0),"")</f>
        <v/>
      </c>
      <c r="F309" s="88"/>
      <c r="G309" s="108" t="str">
        <f>IFERROR(Table2[[#This Row],[Unit Cost]]+Table2[[#This Row],[Unit Cost]]*Table2[[#This Row],[GST]],"")</f>
        <v/>
      </c>
      <c r="H309" s="87"/>
      <c r="I309" s="108" t="str">
        <f>IFERROR(Table2[[#This Row],[Net Selling]]*Table2[[#This Row],[Qty]],"")</f>
        <v/>
      </c>
      <c r="J309" s="85" t="str">
        <f>IFERROR(Table2[[#This Row],[Unit Cost]]*Table2[[#This Row],[Qty]],"")</f>
        <v/>
      </c>
    </row>
    <row r="310" spans="2:10" ht="24.95" customHeight="1" x14ac:dyDescent="0.25">
      <c r="B310" s="107" t="str">
        <f t="shared" si="4"/>
        <v/>
      </c>
      <c r="C310" s="89"/>
      <c r="D310" t="str">
        <f>IFERROR(VLOOKUP(Table2[[#This Row],[ITEM]],Table3[],2,0),"")</f>
        <v/>
      </c>
      <c r="E310" s="108" t="str">
        <f>IFERROR(VLOOKUP(Table2[[#This Row],[ITEM]],Table3[],4,0),"")</f>
        <v/>
      </c>
      <c r="F310" s="88"/>
      <c r="G310" s="108" t="str">
        <f>IFERROR(Table2[[#This Row],[Unit Cost]]+Table2[[#This Row],[Unit Cost]]*Table2[[#This Row],[GST]],"")</f>
        <v/>
      </c>
      <c r="H310" s="87"/>
      <c r="I310" s="108" t="str">
        <f>IFERROR(Table2[[#This Row],[Net Selling]]*Table2[[#This Row],[Qty]],"")</f>
        <v/>
      </c>
      <c r="J310" s="85" t="str">
        <f>IFERROR(Table2[[#This Row],[Unit Cost]]*Table2[[#This Row],[Qty]],"")</f>
        <v/>
      </c>
    </row>
    <row r="311" spans="2:10" ht="24.95" customHeight="1" x14ac:dyDescent="0.25">
      <c r="B311" s="107" t="str">
        <f t="shared" si="4"/>
        <v/>
      </c>
      <c r="C311" s="89"/>
      <c r="D311" t="str">
        <f>IFERROR(VLOOKUP(Table2[[#This Row],[ITEM]],Table3[],2,0),"")</f>
        <v/>
      </c>
      <c r="E311" s="108" t="str">
        <f>IFERROR(VLOOKUP(Table2[[#This Row],[ITEM]],Table3[],4,0),"")</f>
        <v/>
      </c>
      <c r="F311" s="88"/>
      <c r="G311" s="108" t="str">
        <f>IFERROR(Table2[[#This Row],[Unit Cost]]+Table2[[#This Row],[Unit Cost]]*Table2[[#This Row],[GST]],"")</f>
        <v/>
      </c>
      <c r="H311" s="87"/>
      <c r="I311" s="108" t="str">
        <f>IFERROR(Table2[[#This Row],[Net Selling]]*Table2[[#This Row],[Qty]],"")</f>
        <v/>
      </c>
      <c r="J311" s="85" t="str">
        <f>IFERROR(Table2[[#This Row],[Unit Cost]]*Table2[[#This Row],[Qty]],"")</f>
        <v/>
      </c>
    </row>
    <row r="312" spans="2:10" ht="24.95" customHeight="1" x14ac:dyDescent="0.25">
      <c r="B312" s="107" t="str">
        <f t="shared" si="4"/>
        <v/>
      </c>
      <c r="C312" s="89"/>
      <c r="D312" t="str">
        <f>IFERROR(VLOOKUP(Table2[[#This Row],[ITEM]],Table3[],2,0),"")</f>
        <v/>
      </c>
      <c r="E312" s="108" t="str">
        <f>IFERROR(VLOOKUP(Table2[[#This Row],[ITEM]],Table3[],4,0),"")</f>
        <v/>
      </c>
      <c r="F312" s="88"/>
      <c r="G312" s="108" t="str">
        <f>IFERROR(Table2[[#This Row],[Unit Cost]]+Table2[[#This Row],[Unit Cost]]*Table2[[#This Row],[GST]],"")</f>
        <v/>
      </c>
      <c r="H312" s="87"/>
      <c r="I312" s="108" t="str">
        <f>IFERROR(Table2[[#This Row],[Net Selling]]*Table2[[#This Row],[Qty]],"")</f>
        <v/>
      </c>
      <c r="J312" s="85" t="str">
        <f>IFERROR(Table2[[#This Row],[Unit Cost]]*Table2[[#This Row],[Qty]],"")</f>
        <v/>
      </c>
    </row>
    <row r="313" spans="2:10" ht="24.95" customHeight="1" x14ac:dyDescent="0.25">
      <c r="B313" s="107" t="str">
        <f t="shared" si="4"/>
        <v/>
      </c>
      <c r="C313" s="89"/>
      <c r="D313" t="str">
        <f>IFERROR(VLOOKUP(Table2[[#This Row],[ITEM]],Table3[],2,0),"")</f>
        <v/>
      </c>
      <c r="E313" s="108" t="str">
        <f>IFERROR(VLOOKUP(Table2[[#This Row],[ITEM]],Table3[],4,0),"")</f>
        <v/>
      </c>
      <c r="F313" s="88"/>
      <c r="G313" s="108" t="str">
        <f>IFERROR(Table2[[#This Row],[Unit Cost]]+Table2[[#This Row],[Unit Cost]]*Table2[[#This Row],[GST]],"")</f>
        <v/>
      </c>
      <c r="H313" s="87"/>
      <c r="I313" s="108" t="str">
        <f>IFERROR(Table2[[#This Row],[Net Selling]]*Table2[[#This Row],[Qty]],"")</f>
        <v/>
      </c>
      <c r="J313" s="85" t="str">
        <f>IFERROR(Table2[[#This Row],[Unit Cost]]*Table2[[#This Row],[Qty]],"")</f>
        <v/>
      </c>
    </row>
    <row r="314" spans="2:10" ht="24.95" customHeight="1" x14ac:dyDescent="0.25">
      <c r="B314" s="107" t="str">
        <f t="shared" si="4"/>
        <v/>
      </c>
      <c r="C314" s="89"/>
      <c r="D314" t="str">
        <f>IFERROR(VLOOKUP(Table2[[#This Row],[ITEM]],Table3[],2,0),"")</f>
        <v/>
      </c>
      <c r="E314" s="108" t="str">
        <f>IFERROR(VLOOKUP(Table2[[#This Row],[ITEM]],Table3[],4,0),"")</f>
        <v/>
      </c>
      <c r="F314" s="88"/>
      <c r="G314" s="108" t="str">
        <f>IFERROR(Table2[[#This Row],[Unit Cost]]+Table2[[#This Row],[Unit Cost]]*Table2[[#This Row],[GST]],"")</f>
        <v/>
      </c>
      <c r="H314" s="87"/>
      <c r="I314" s="108" t="str">
        <f>IFERROR(Table2[[#This Row],[Net Selling]]*Table2[[#This Row],[Qty]],"")</f>
        <v/>
      </c>
      <c r="J314" s="85" t="str">
        <f>IFERROR(Table2[[#This Row],[Unit Cost]]*Table2[[#This Row],[Qty]],"")</f>
        <v/>
      </c>
    </row>
    <row r="315" spans="2:10" ht="24.95" customHeight="1" x14ac:dyDescent="0.25">
      <c r="B315" s="107" t="str">
        <f t="shared" si="4"/>
        <v/>
      </c>
      <c r="C315" s="89"/>
      <c r="D315" t="str">
        <f>IFERROR(VLOOKUP(Table2[[#This Row],[ITEM]],Table3[],2,0),"")</f>
        <v/>
      </c>
      <c r="E315" s="108" t="str">
        <f>IFERROR(VLOOKUP(Table2[[#This Row],[ITEM]],Table3[],4,0),"")</f>
        <v/>
      </c>
      <c r="F315" s="88"/>
      <c r="G315" s="108" t="str">
        <f>IFERROR(Table2[[#This Row],[Unit Cost]]+Table2[[#This Row],[Unit Cost]]*Table2[[#This Row],[GST]],"")</f>
        <v/>
      </c>
      <c r="H315" s="87"/>
      <c r="I315" s="108" t="str">
        <f>IFERROR(Table2[[#This Row],[Net Selling]]*Table2[[#This Row],[Qty]],"")</f>
        <v/>
      </c>
      <c r="J315" s="85" t="str">
        <f>IFERROR(Table2[[#This Row],[Unit Cost]]*Table2[[#This Row],[Qty]],"")</f>
        <v/>
      </c>
    </row>
    <row r="316" spans="2:10" ht="24.95" customHeight="1" x14ac:dyDescent="0.25">
      <c r="B316" s="107" t="str">
        <f t="shared" si="4"/>
        <v/>
      </c>
      <c r="C316" s="89"/>
      <c r="D316" t="str">
        <f>IFERROR(VLOOKUP(Table2[[#This Row],[ITEM]],Table3[],2,0),"")</f>
        <v/>
      </c>
      <c r="E316" s="108" t="str">
        <f>IFERROR(VLOOKUP(Table2[[#This Row],[ITEM]],Table3[],4,0),"")</f>
        <v/>
      </c>
      <c r="F316" s="88"/>
      <c r="G316" s="108" t="str">
        <f>IFERROR(Table2[[#This Row],[Unit Cost]]+Table2[[#This Row],[Unit Cost]]*Table2[[#This Row],[GST]],"")</f>
        <v/>
      </c>
      <c r="H316" s="87"/>
      <c r="I316" s="108" t="str">
        <f>IFERROR(Table2[[#This Row],[Net Selling]]*Table2[[#This Row],[Qty]],"")</f>
        <v/>
      </c>
      <c r="J316" s="85" t="str">
        <f>IFERROR(Table2[[#This Row],[Unit Cost]]*Table2[[#This Row],[Qty]],"")</f>
        <v/>
      </c>
    </row>
    <row r="317" spans="2:10" ht="24.95" customHeight="1" x14ac:dyDescent="0.25">
      <c r="B317" s="107" t="str">
        <f t="shared" si="4"/>
        <v/>
      </c>
      <c r="C317" s="89"/>
      <c r="D317" t="str">
        <f>IFERROR(VLOOKUP(Table2[[#This Row],[ITEM]],Table3[],2,0),"")</f>
        <v/>
      </c>
      <c r="E317" s="108" t="str">
        <f>IFERROR(VLOOKUP(Table2[[#This Row],[ITEM]],Table3[],4,0),"")</f>
        <v/>
      </c>
      <c r="F317" s="88"/>
      <c r="G317" s="108" t="str">
        <f>IFERROR(Table2[[#This Row],[Unit Cost]]+Table2[[#This Row],[Unit Cost]]*Table2[[#This Row],[GST]],"")</f>
        <v/>
      </c>
      <c r="H317" s="87"/>
      <c r="I317" s="108" t="str">
        <f>IFERROR(Table2[[#This Row],[Net Selling]]*Table2[[#This Row],[Qty]],"")</f>
        <v/>
      </c>
      <c r="J317" s="85" t="str">
        <f>IFERROR(Table2[[#This Row],[Unit Cost]]*Table2[[#This Row],[Qty]],"")</f>
        <v/>
      </c>
    </row>
    <row r="318" spans="2:10" ht="24.95" customHeight="1" x14ac:dyDescent="0.25">
      <c r="B318" s="107" t="str">
        <f t="shared" si="4"/>
        <v/>
      </c>
      <c r="C318" s="89"/>
      <c r="D318" t="str">
        <f>IFERROR(VLOOKUP(Table2[[#This Row],[ITEM]],Table3[],2,0),"")</f>
        <v/>
      </c>
      <c r="E318" s="108" t="str">
        <f>IFERROR(VLOOKUP(Table2[[#This Row],[ITEM]],Table3[],4,0),"")</f>
        <v/>
      </c>
      <c r="F318" s="88"/>
      <c r="G318" s="108" t="str">
        <f>IFERROR(Table2[[#This Row],[Unit Cost]]+Table2[[#This Row],[Unit Cost]]*Table2[[#This Row],[GST]],"")</f>
        <v/>
      </c>
      <c r="H318" s="87"/>
      <c r="I318" s="108" t="str">
        <f>IFERROR(Table2[[#This Row],[Net Selling]]*Table2[[#This Row],[Qty]],"")</f>
        <v/>
      </c>
      <c r="J318" s="85" t="str">
        <f>IFERROR(Table2[[#This Row],[Unit Cost]]*Table2[[#This Row],[Qty]],"")</f>
        <v/>
      </c>
    </row>
    <row r="319" spans="2:10" ht="24.95" customHeight="1" x14ac:dyDescent="0.25">
      <c r="B319" s="107" t="str">
        <f t="shared" si="4"/>
        <v/>
      </c>
      <c r="C319" s="89"/>
      <c r="D319" t="str">
        <f>IFERROR(VLOOKUP(Table2[[#This Row],[ITEM]],Table3[],2,0),"")</f>
        <v/>
      </c>
      <c r="E319" s="108" t="str">
        <f>IFERROR(VLOOKUP(Table2[[#This Row],[ITEM]],Table3[],4,0),"")</f>
        <v/>
      </c>
      <c r="F319" s="88"/>
      <c r="G319" s="108" t="str">
        <f>IFERROR(Table2[[#This Row],[Unit Cost]]+Table2[[#This Row],[Unit Cost]]*Table2[[#This Row],[GST]],"")</f>
        <v/>
      </c>
      <c r="H319" s="87"/>
      <c r="I319" s="108" t="str">
        <f>IFERROR(Table2[[#This Row],[Net Selling]]*Table2[[#This Row],[Qty]],"")</f>
        <v/>
      </c>
      <c r="J319" s="85" t="str">
        <f>IFERROR(Table2[[#This Row],[Unit Cost]]*Table2[[#This Row],[Qty]],"")</f>
        <v/>
      </c>
    </row>
    <row r="320" spans="2:10" ht="24.95" customHeight="1" x14ac:dyDescent="0.25">
      <c r="B320" s="107" t="str">
        <f t="shared" si="4"/>
        <v/>
      </c>
      <c r="C320" s="89"/>
      <c r="D320" t="str">
        <f>IFERROR(VLOOKUP(Table2[[#This Row],[ITEM]],Table3[],2,0),"")</f>
        <v/>
      </c>
      <c r="E320" s="108" t="str">
        <f>IFERROR(VLOOKUP(Table2[[#This Row],[ITEM]],Table3[],4,0),"")</f>
        <v/>
      </c>
      <c r="F320" s="88"/>
      <c r="G320" s="108" t="str">
        <f>IFERROR(Table2[[#This Row],[Unit Cost]]+Table2[[#This Row],[Unit Cost]]*Table2[[#This Row],[GST]],"")</f>
        <v/>
      </c>
      <c r="H320" s="87"/>
      <c r="I320" s="108" t="str">
        <f>IFERROR(Table2[[#This Row],[Net Selling]]*Table2[[#This Row],[Qty]],"")</f>
        <v/>
      </c>
      <c r="J320" s="85" t="str">
        <f>IFERROR(Table2[[#This Row],[Unit Cost]]*Table2[[#This Row],[Qty]],"")</f>
        <v/>
      </c>
    </row>
    <row r="321" spans="2:10" ht="24.95" customHeight="1" x14ac:dyDescent="0.25">
      <c r="B321" s="107" t="str">
        <f t="shared" si="4"/>
        <v/>
      </c>
      <c r="C321" s="89"/>
      <c r="D321" t="str">
        <f>IFERROR(VLOOKUP(Table2[[#This Row],[ITEM]],Table3[],2,0),"")</f>
        <v/>
      </c>
      <c r="E321" s="108" t="str">
        <f>IFERROR(VLOOKUP(Table2[[#This Row],[ITEM]],Table3[],4,0),"")</f>
        <v/>
      </c>
      <c r="F321" s="88"/>
      <c r="G321" s="108" t="str">
        <f>IFERROR(Table2[[#This Row],[Unit Cost]]+Table2[[#This Row],[Unit Cost]]*Table2[[#This Row],[GST]],"")</f>
        <v/>
      </c>
      <c r="H321" s="87"/>
      <c r="I321" s="108" t="str">
        <f>IFERROR(Table2[[#This Row],[Net Selling]]*Table2[[#This Row],[Qty]],"")</f>
        <v/>
      </c>
      <c r="J321" s="85" t="str">
        <f>IFERROR(Table2[[#This Row],[Unit Cost]]*Table2[[#This Row],[Qty]],"")</f>
        <v/>
      </c>
    </row>
    <row r="322" spans="2:10" ht="24.95" customHeight="1" x14ac:dyDescent="0.25">
      <c r="B322" s="107" t="str">
        <f t="shared" si="4"/>
        <v/>
      </c>
      <c r="C322" s="89"/>
      <c r="D322" t="str">
        <f>IFERROR(VLOOKUP(Table2[[#This Row],[ITEM]],Table3[],2,0),"")</f>
        <v/>
      </c>
      <c r="E322" s="108" t="str">
        <f>IFERROR(VLOOKUP(Table2[[#This Row],[ITEM]],Table3[],4,0),"")</f>
        <v/>
      </c>
      <c r="F322" s="88"/>
      <c r="G322" s="108" t="str">
        <f>IFERROR(Table2[[#This Row],[Unit Cost]]+Table2[[#This Row],[Unit Cost]]*Table2[[#This Row],[GST]],"")</f>
        <v/>
      </c>
      <c r="H322" s="87"/>
      <c r="I322" s="108" t="str">
        <f>IFERROR(Table2[[#This Row],[Net Selling]]*Table2[[#This Row],[Qty]],"")</f>
        <v/>
      </c>
      <c r="J322" s="85" t="str">
        <f>IFERROR(Table2[[#This Row],[Unit Cost]]*Table2[[#This Row],[Qty]],"")</f>
        <v/>
      </c>
    </row>
    <row r="323" spans="2:10" ht="24.95" customHeight="1" x14ac:dyDescent="0.25">
      <c r="B323" s="107" t="str">
        <f t="shared" si="4"/>
        <v/>
      </c>
      <c r="C323" s="89"/>
      <c r="D323" t="str">
        <f>IFERROR(VLOOKUP(Table2[[#This Row],[ITEM]],Table3[],2,0),"")</f>
        <v/>
      </c>
      <c r="E323" s="108" t="str">
        <f>IFERROR(VLOOKUP(Table2[[#This Row],[ITEM]],Table3[],4,0),"")</f>
        <v/>
      </c>
      <c r="F323" s="88"/>
      <c r="G323" s="108" t="str">
        <f>IFERROR(Table2[[#This Row],[Unit Cost]]+Table2[[#This Row],[Unit Cost]]*Table2[[#This Row],[GST]],"")</f>
        <v/>
      </c>
      <c r="H323" s="87"/>
      <c r="I323" s="108" t="str">
        <f>IFERROR(Table2[[#This Row],[Net Selling]]*Table2[[#This Row],[Qty]],"")</f>
        <v/>
      </c>
      <c r="J323" s="85" t="str">
        <f>IFERROR(Table2[[#This Row],[Unit Cost]]*Table2[[#This Row],[Qty]],"")</f>
        <v/>
      </c>
    </row>
    <row r="324" spans="2:10" ht="24.95" customHeight="1" x14ac:dyDescent="0.25">
      <c r="B324" s="107" t="str">
        <f t="shared" si="4"/>
        <v/>
      </c>
      <c r="C324" s="89"/>
      <c r="D324" t="str">
        <f>IFERROR(VLOOKUP(Table2[[#This Row],[ITEM]],Table3[],2,0),"")</f>
        <v/>
      </c>
      <c r="E324" s="108" t="str">
        <f>IFERROR(VLOOKUP(Table2[[#This Row],[ITEM]],Table3[],4,0),"")</f>
        <v/>
      </c>
      <c r="F324" s="88"/>
      <c r="G324" s="108" t="str">
        <f>IFERROR(Table2[[#This Row],[Unit Cost]]+Table2[[#This Row],[Unit Cost]]*Table2[[#This Row],[GST]],"")</f>
        <v/>
      </c>
      <c r="H324" s="87"/>
      <c r="I324" s="108" t="str">
        <f>IFERROR(Table2[[#This Row],[Net Selling]]*Table2[[#This Row],[Qty]],"")</f>
        <v/>
      </c>
      <c r="J324" s="85" t="str">
        <f>IFERROR(Table2[[#This Row],[Unit Cost]]*Table2[[#This Row],[Qty]],"")</f>
        <v/>
      </c>
    </row>
    <row r="325" spans="2:10" ht="24.95" customHeight="1" x14ac:dyDescent="0.25">
      <c r="B325" s="107" t="str">
        <f t="shared" si="4"/>
        <v/>
      </c>
      <c r="C325" s="89"/>
      <c r="D325" t="str">
        <f>IFERROR(VLOOKUP(Table2[[#This Row],[ITEM]],Table3[],2,0),"")</f>
        <v/>
      </c>
      <c r="E325" s="108" t="str">
        <f>IFERROR(VLOOKUP(Table2[[#This Row],[ITEM]],Table3[],4,0),"")</f>
        <v/>
      </c>
      <c r="F325" s="88"/>
      <c r="G325" s="108" t="str">
        <f>IFERROR(Table2[[#This Row],[Unit Cost]]+Table2[[#This Row],[Unit Cost]]*Table2[[#This Row],[GST]],"")</f>
        <v/>
      </c>
      <c r="H325" s="87"/>
      <c r="I325" s="108" t="str">
        <f>IFERROR(Table2[[#This Row],[Net Selling]]*Table2[[#This Row],[Qty]],"")</f>
        <v/>
      </c>
      <c r="J325" s="85" t="str">
        <f>IFERROR(Table2[[#This Row],[Unit Cost]]*Table2[[#This Row],[Qty]],"")</f>
        <v/>
      </c>
    </row>
    <row r="326" spans="2:10" ht="24.95" customHeight="1" x14ac:dyDescent="0.25">
      <c r="B326" s="107" t="str">
        <f t="shared" si="4"/>
        <v/>
      </c>
      <c r="C326" s="89"/>
      <c r="D326" t="str">
        <f>IFERROR(VLOOKUP(Table2[[#This Row],[ITEM]],Table3[],2,0),"")</f>
        <v/>
      </c>
      <c r="E326" s="108" t="str">
        <f>IFERROR(VLOOKUP(Table2[[#This Row],[ITEM]],Table3[],4,0),"")</f>
        <v/>
      </c>
      <c r="F326" s="88"/>
      <c r="G326" s="108" t="str">
        <f>IFERROR(Table2[[#This Row],[Unit Cost]]+Table2[[#This Row],[Unit Cost]]*Table2[[#This Row],[GST]],"")</f>
        <v/>
      </c>
      <c r="H326" s="87"/>
      <c r="I326" s="108" t="str">
        <f>IFERROR(Table2[[#This Row],[Net Selling]]*Table2[[#This Row],[Qty]],"")</f>
        <v/>
      </c>
      <c r="J326" s="85" t="str">
        <f>IFERROR(Table2[[#This Row],[Unit Cost]]*Table2[[#This Row],[Qty]],"")</f>
        <v/>
      </c>
    </row>
    <row r="327" spans="2:10" ht="24.95" customHeight="1" x14ac:dyDescent="0.25">
      <c r="B327" s="107" t="str">
        <f t="shared" si="4"/>
        <v/>
      </c>
      <c r="C327" s="89"/>
      <c r="D327" t="str">
        <f>IFERROR(VLOOKUP(Table2[[#This Row],[ITEM]],Table3[],2,0),"")</f>
        <v/>
      </c>
      <c r="E327" s="108" t="str">
        <f>IFERROR(VLOOKUP(Table2[[#This Row],[ITEM]],Table3[],4,0),"")</f>
        <v/>
      </c>
      <c r="F327" s="88"/>
      <c r="G327" s="108" t="str">
        <f>IFERROR(Table2[[#This Row],[Unit Cost]]+Table2[[#This Row],[Unit Cost]]*Table2[[#This Row],[GST]],"")</f>
        <v/>
      </c>
      <c r="H327" s="87"/>
      <c r="I327" s="108" t="str">
        <f>IFERROR(Table2[[#This Row],[Net Selling]]*Table2[[#This Row],[Qty]],"")</f>
        <v/>
      </c>
      <c r="J327" s="85" t="str">
        <f>IFERROR(Table2[[#This Row],[Unit Cost]]*Table2[[#This Row],[Qty]],"")</f>
        <v/>
      </c>
    </row>
    <row r="328" spans="2:10" ht="24.95" customHeight="1" x14ac:dyDescent="0.25">
      <c r="B328" s="107" t="str">
        <f t="shared" si="4"/>
        <v/>
      </c>
      <c r="C328" s="89"/>
      <c r="D328" t="str">
        <f>IFERROR(VLOOKUP(Table2[[#This Row],[ITEM]],Table3[],2,0),"")</f>
        <v/>
      </c>
      <c r="E328" s="108" t="str">
        <f>IFERROR(VLOOKUP(Table2[[#This Row],[ITEM]],Table3[],4,0),"")</f>
        <v/>
      </c>
      <c r="F328" s="88"/>
      <c r="G328" s="108" t="str">
        <f>IFERROR(Table2[[#This Row],[Unit Cost]]+Table2[[#This Row],[Unit Cost]]*Table2[[#This Row],[GST]],"")</f>
        <v/>
      </c>
      <c r="H328" s="87"/>
      <c r="I328" s="108" t="str">
        <f>IFERROR(Table2[[#This Row],[Net Selling]]*Table2[[#This Row],[Qty]],"")</f>
        <v/>
      </c>
      <c r="J328" s="85" t="str">
        <f>IFERROR(Table2[[#This Row],[Unit Cost]]*Table2[[#This Row],[Qty]],"")</f>
        <v/>
      </c>
    </row>
    <row r="329" spans="2:10" ht="24.95" customHeight="1" x14ac:dyDescent="0.25">
      <c r="B329" s="107" t="str">
        <f t="shared" si="4"/>
        <v/>
      </c>
      <c r="C329" s="89"/>
      <c r="D329" t="str">
        <f>IFERROR(VLOOKUP(Table2[[#This Row],[ITEM]],Table3[],2,0),"")</f>
        <v/>
      </c>
      <c r="E329" s="108" t="str">
        <f>IFERROR(VLOOKUP(Table2[[#This Row],[ITEM]],Table3[],4,0),"")</f>
        <v/>
      </c>
      <c r="F329" s="88"/>
      <c r="G329" s="108" t="str">
        <f>IFERROR(Table2[[#This Row],[Unit Cost]]+Table2[[#This Row],[Unit Cost]]*Table2[[#This Row],[GST]],"")</f>
        <v/>
      </c>
      <c r="H329" s="87"/>
      <c r="I329" s="108" t="str">
        <f>IFERROR(Table2[[#This Row],[Net Selling]]*Table2[[#This Row],[Qty]],"")</f>
        <v/>
      </c>
      <c r="J329" s="85" t="str">
        <f>IFERROR(Table2[[#This Row],[Unit Cost]]*Table2[[#This Row],[Qty]],"")</f>
        <v/>
      </c>
    </row>
    <row r="330" spans="2:10" ht="24.95" customHeight="1" x14ac:dyDescent="0.25">
      <c r="B330" s="107" t="str">
        <f t="shared" ref="B330:B393" si="5">IFERROR(IF(C330&lt;&gt;"",B329+1,""),"")</f>
        <v/>
      </c>
      <c r="C330" s="89"/>
      <c r="D330" t="str">
        <f>IFERROR(VLOOKUP(Table2[[#This Row],[ITEM]],Table3[],2,0),"")</f>
        <v/>
      </c>
      <c r="E330" s="108" t="str">
        <f>IFERROR(VLOOKUP(Table2[[#This Row],[ITEM]],Table3[],4,0),"")</f>
        <v/>
      </c>
      <c r="F330" s="88"/>
      <c r="G330" s="108" t="str">
        <f>IFERROR(Table2[[#This Row],[Unit Cost]]+Table2[[#This Row],[Unit Cost]]*Table2[[#This Row],[GST]],"")</f>
        <v/>
      </c>
      <c r="H330" s="87"/>
      <c r="I330" s="108" t="str">
        <f>IFERROR(Table2[[#This Row],[Net Selling]]*Table2[[#This Row],[Qty]],"")</f>
        <v/>
      </c>
      <c r="J330" s="85" t="str">
        <f>IFERROR(Table2[[#This Row],[Unit Cost]]*Table2[[#This Row],[Qty]],"")</f>
        <v/>
      </c>
    </row>
    <row r="331" spans="2:10" ht="24.95" customHeight="1" x14ac:dyDescent="0.25">
      <c r="B331" s="107" t="str">
        <f t="shared" si="5"/>
        <v/>
      </c>
      <c r="C331" s="89"/>
      <c r="D331" t="str">
        <f>IFERROR(VLOOKUP(Table2[[#This Row],[ITEM]],Table3[],2,0),"")</f>
        <v/>
      </c>
      <c r="E331" s="108" t="str">
        <f>IFERROR(VLOOKUP(Table2[[#This Row],[ITEM]],Table3[],4,0),"")</f>
        <v/>
      </c>
      <c r="F331" s="88"/>
      <c r="G331" s="108" t="str">
        <f>IFERROR(Table2[[#This Row],[Unit Cost]]+Table2[[#This Row],[Unit Cost]]*Table2[[#This Row],[GST]],"")</f>
        <v/>
      </c>
      <c r="H331" s="87"/>
      <c r="I331" s="108" t="str">
        <f>IFERROR(Table2[[#This Row],[Net Selling]]*Table2[[#This Row],[Qty]],"")</f>
        <v/>
      </c>
      <c r="J331" s="85" t="str">
        <f>IFERROR(Table2[[#This Row],[Unit Cost]]*Table2[[#This Row],[Qty]],"")</f>
        <v/>
      </c>
    </row>
    <row r="332" spans="2:10" ht="24.95" customHeight="1" x14ac:dyDescent="0.25">
      <c r="B332" s="107" t="str">
        <f t="shared" si="5"/>
        <v/>
      </c>
      <c r="C332" s="89"/>
      <c r="D332" t="str">
        <f>IFERROR(VLOOKUP(Table2[[#This Row],[ITEM]],Table3[],2,0),"")</f>
        <v/>
      </c>
      <c r="E332" s="108" t="str">
        <f>IFERROR(VLOOKUP(Table2[[#This Row],[ITEM]],Table3[],4,0),"")</f>
        <v/>
      </c>
      <c r="F332" s="88"/>
      <c r="G332" s="108" t="str">
        <f>IFERROR(Table2[[#This Row],[Unit Cost]]+Table2[[#This Row],[Unit Cost]]*Table2[[#This Row],[GST]],"")</f>
        <v/>
      </c>
      <c r="H332" s="87"/>
      <c r="I332" s="108" t="str">
        <f>IFERROR(Table2[[#This Row],[Net Selling]]*Table2[[#This Row],[Qty]],"")</f>
        <v/>
      </c>
      <c r="J332" s="85" t="str">
        <f>IFERROR(Table2[[#This Row],[Unit Cost]]*Table2[[#This Row],[Qty]],"")</f>
        <v/>
      </c>
    </row>
    <row r="333" spans="2:10" ht="24.95" customHeight="1" x14ac:dyDescent="0.25">
      <c r="B333" s="107" t="str">
        <f t="shared" si="5"/>
        <v/>
      </c>
      <c r="C333" s="89"/>
      <c r="D333" t="str">
        <f>IFERROR(VLOOKUP(Table2[[#This Row],[ITEM]],Table3[],2,0),"")</f>
        <v/>
      </c>
      <c r="E333" s="108" t="str">
        <f>IFERROR(VLOOKUP(Table2[[#This Row],[ITEM]],Table3[],4,0),"")</f>
        <v/>
      </c>
      <c r="F333" s="88"/>
      <c r="G333" s="108" t="str">
        <f>IFERROR(Table2[[#This Row],[Unit Cost]]+Table2[[#This Row],[Unit Cost]]*Table2[[#This Row],[GST]],"")</f>
        <v/>
      </c>
      <c r="H333" s="87"/>
      <c r="I333" s="108" t="str">
        <f>IFERROR(Table2[[#This Row],[Net Selling]]*Table2[[#This Row],[Qty]],"")</f>
        <v/>
      </c>
      <c r="J333" s="85" t="str">
        <f>IFERROR(Table2[[#This Row],[Unit Cost]]*Table2[[#This Row],[Qty]],"")</f>
        <v/>
      </c>
    </row>
    <row r="334" spans="2:10" ht="24.95" customHeight="1" x14ac:dyDescent="0.25">
      <c r="B334" s="107" t="str">
        <f t="shared" si="5"/>
        <v/>
      </c>
      <c r="C334" s="89"/>
      <c r="D334" t="str">
        <f>IFERROR(VLOOKUP(Table2[[#This Row],[ITEM]],Table3[],2,0),"")</f>
        <v/>
      </c>
      <c r="E334" s="108" t="str">
        <f>IFERROR(VLOOKUP(Table2[[#This Row],[ITEM]],Table3[],4,0),"")</f>
        <v/>
      </c>
      <c r="F334" s="88"/>
      <c r="G334" s="108" t="str">
        <f>IFERROR(Table2[[#This Row],[Unit Cost]]+Table2[[#This Row],[Unit Cost]]*Table2[[#This Row],[GST]],"")</f>
        <v/>
      </c>
      <c r="H334" s="87"/>
      <c r="I334" s="108" t="str">
        <f>IFERROR(Table2[[#This Row],[Net Selling]]*Table2[[#This Row],[Qty]],"")</f>
        <v/>
      </c>
      <c r="J334" s="85" t="str">
        <f>IFERROR(Table2[[#This Row],[Unit Cost]]*Table2[[#This Row],[Qty]],"")</f>
        <v/>
      </c>
    </row>
    <row r="335" spans="2:10" ht="24.95" customHeight="1" x14ac:dyDescent="0.25">
      <c r="B335" s="107" t="str">
        <f t="shared" si="5"/>
        <v/>
      </c>
      <c r="C335" s="89"/>
      <c r="D335" t="str">
        <f>IFERROR(VLOOKUP(Table2[[#This Row],[ITEM]],Table3[],2,0),"")</f>
        <v/>
      </c>
      <c r="E335" s="108" t="str">
        <f>IFERROR(VLOOKUP(Table2[[#This Row],[ITEM]],Table3[],4,0),"")</f>
        <v/>
      </c>
      <c r="F335" s="88"/>
      <c r="G335" s="108" t="str">
        <f>IFERROR(Table2[[#This Row],[Unit Cost]]+Table2[[#This Row],[Unit Cost]]*Table2[[#This Row],[GST]],"")</f>
        <v/>
      </c>
      <c r="H335" s="87"/>
      <c r="I335" s="108" t="str">
        <f>IFERROR(Table2[[#This Row],[Net Selling]]*Table2[[#This Row],[Qty]],"")</f>
        <v/>
      </c>
      <c r="J335" s="85" t="str">
        <f>IFERROR(Table2[[#This Row],[Unit Cost]]*Table2[[#This Row],[Qty]],"")</f>
        <v/>
      </c>
    </row>
    <row r="336" spans="2:10" ht="24.95" customHeight="1" x14ac:dyDescent="0.25">
      <c r="B336" s="107" t="str">
        <f t="shared" si="5"/>
        <v/>
      </c>
      <c r="C336" s="89"/>
      <c r="D336" t="str">
        <f>IFERROR(VLOOKUP(Table2[[#This Row],[ITEM]],Table3[],2,0),"")</f>
        <v/>
      </c>
      <c r="E336" s="108" t="str">
        <f>IFERROR(VLOOKUP(Table2[[#This Row],[ITEM]],Table3[],4,0),"")</f>
        <v/>
      </c>
      <c r="F336" s="88"/>
      <c r="G336" s="108" t="str">
        <f>IFERROR(Table2[[#This Row],[Unit Cost]]+Table2[[#This Row],[Unit Cost]]*Table2[[#This Row],[GST]],"")</f>
        <v/>
      </c>
      <c r="H336" s="87"/>
      <c r="I336" s="108" t="str">
        <f>IFERROR(Table2[[#This Row],[Net Selling]]*Table2[[#This Row],[Qty]],"")</f>
        <v/>
      </c>
      <c r="J336" s="85" t="str">
        <f>IFERROR(Table2[[#This Row],[Unit Cost]]*Table2[[#This Row],[Qty]],"")</f>
        <v/>
      </c>
    </row>
    <row r="337" spans="2:10" ht="24.95" customHeight="1" x14ac:dyDescent="0.25">
      <c r="B337" s="107" t="str">
        <f t="shared" si="5"/>
        <v/>
      </c>
      <c r="C337" s="89"/>
      <c r="D337" t="str">
        <f>IFERROR(VLOOKUP(Table2[[#This Row],[ITEM]],Table3[],2,0),"")</f>
        <v/>
      </c>
      <c r="E337" s="108" t="str">
        <f>IFERROR(VLOOKUP(Table2[[#This Row],[ITEM]],Table3[],4,0),"")</f>
        <v/>
      </c>
      <c r="F337" s="88"/>
      <c r="G337" s="108" t="str">
        <f>IFERROR(Table2[[#This Row],[Unit Cost]]+Table2[[#This Row],[Unit Cost]]*Table2[[#This Row],[GST]],"")</f>
        <v/>
      </c>
      <c r="H337" s="87"/>
      <c r="I337" s="108" t="str">
        <f>IFERROR(Table2[[#This Row],[Net Selling]]*Table2[[#This Row],[Qty]],"")</f>
        <v/>
      </c>
      <c r="J337" s="85" t="str">
        <f>IFERROR(Table2[[#This Row],[Unit Cost]]*Table2[[#This Row],[Qty]],"")</f>
        <v/>
      </c>
    </row>
    <row r="338" spans="2:10" ht="24.95" customHeight="1" x14ac:dyDescent="0.25">
      <c r="B338" s="107" t="str">
        <f t="shared" si="5"/>
        <v/>
      </c>
      <c r="C338" s="89"/>
      <c r="D338" t="str">
        <f>IFERROR(VLOOKUP(Table2[[#This Row],[ITEM]],Table3[],2,0),"")</f>
        <v/>
      </c>
      <c r="E338" s="108" t="str">
        <f>IFERROR(VLOOKUP(Table2[[#This Row],[ITEM]],Table3[],4,0),"")</f>
        <v/>
      </c>
      <c r="F338" s="88"/>
      <c r="G338" s="108" t="str">
        <f>IFERROR(Table2[[#This Row],[Unit Cost]]+Table2[[#This Row],[Unit Cost]]*Table2[[#This Row],[GST]],"")</f>
        <v/>
      </c>
      <c r="H338" s="87"/>
      <c r="I338" s="108" t="str">
        <f>IFERROR(Table2[[#This Row],[Net Selling]]*Table2[[#This Row],[Qty]],"")</f>
        <v/>
      </c>
      <c r="J338" s="85" t="str">
        <f>IFERROR(Table2[[#This Row],[Unit Cost]]*Table2[[#This Row],[Qty]],"")</f>
        <v/>
      </c>
    </row>
    <row r="339" spans="2:10" ht="24.95" customHeight="1" x14ac:dyDescent="0.25">
      <c r="B339" s="107" t="str">
        <f t="shared" si="5"/>
        <v/>
      </c>
      <c r="C339" s="89"/>
      <c r="D339" t="str">
        <f>IFERROR(VLOOKUP(Table2[[#This Row],[ITEM]],Table3[],2,0),"")</f>
        <v/>
      </c>
      <c r="E339" s="108" t="str">
        <f>IFERROR(VLOOKUP(Table2[[#This Row],[ITEM]],Table3[],4,0),"")</f>
        <v/>
      </c>
      <c r="F339" s="88"/>
      <c r="G339" s="108" t="str">
        <f>IFERROR(Table2[[#This Row],[Unit Cost]]+Table2[[#This Row],[Unit Cost]]*Table2[[#This Row],[GST]],"")</f>
        <v/>
      </c>
      <c r="H339" s="87"/>
      <c r="I339" s="108" t="str">
        <f>IFERROR(Table2[[#This Row],[Net Selling]]*Table2[[#This Row],[Qty]],"")</f>
        <v/>
      </c>
      <c r="J339" s="85" t="str">
        <f>IFERROR(Table2[[#This Row],[Unit Cost]]*Table2[[#This Row],[Qty]],"")</f>
        <v/>
      </c>
    </row>
    <row r="340" spans="2:10" ht="24.95" customHeight="1" x14ac:dyDescent="0.25">
      <c r="B340" s="107" t="str">
        <f t="shared" si="5"/>
        <v/>
      </c>
      <c r="C340" s="89"/>
      <c r="D340" t="str">
        <f>IFERROR(VLOOKUP(Table2[[#This Row],[ITEM]],Table3[],2,0),"")</f>
        <v/>
      </c>
      <c r="E340" s="108" t="str">
        <f>IFERROR(VLOOKUP(Table2[[#This Row],[ITEM]],Table3[],4,0),"")</f>
        <v/>
      </c>
      <c r="F340" s="88"/>
      <c r="G340" s="108" t="str">
        <f>IFERROR(Table2[[#This Row],[Unit Cost]]+Table2[[#This Row],[Unit Cost]]*Table2[[#This Row],[GST]],"")</f>
        <v/>
      </c>
      <c r="H340" s="87"/>
      <c r="I340" s="108" t="str">
        <f>IFERROR(Table2[[#This Row],[Net Selling]]*Table2[[#This Row],[Qty]],"")</f>
        <v/>
      </c>
      <c r="J340" s="85" t="str">
        <f>IFERROR(Table2[[#This Row],[Unit Cost]]*Table2[[#This Row],[Qty]],"")</f>
        <v/>
      </c>
    </row>
    <row r="341" spans="2:10" ht="24.95" customHeight="1" x14ac:dyDescent="0.25">
      <c r="B341" s="107" t="str">
        <f t="shared" si="5"/>
        <v/>
      </c>
      <c r="C341" s="89"/>
      <c r="D341" t="str">
        <f>IFERROR(VLOOKUP(Table2[[#This Row],[ITEM]],Table3[],2,0),"")</f>
        <v/>
      </c>
      <c r="E341" s="108" t="str">
        <f>IFERROR(VLOOKUP(Table2[[#This Row],[ITEM]],Table3[],4,0),"")</f>
        <v/>
      </c>
      <c r="F341" s="88"/>
      <c r="G341" s="108" t="str">
        <f>IFERROR(Table2[[#This Row],[Unit Cost]]+Table2[[#This Row],[Unit Cost]]*Table2[[#This Row],[GST]],"")</f>
        <v/>
      </c>
      <c r="H341" s="87"/>
      <c r="I341" s="108" t="str">
        <f>IFERROR(Table2[[#This Row],[Net Selling]]*Table2[[#This Row],[Qty]],"")</f>
        <v/>
      </c>
      <c r="J341" s="85" t="str">
        <f>IFERROR(Table2[[#This Row],[Unit Cost]]*Table2[[#This Row],[Qty]],"")</f>
        <v/>
      </c>
    </row>
    <row r="342" spans="2:10" ht="24.95" customHeight="1" x14ac:dyDescent="0.25">
      <c r="B342" s="107" t="str">
        <f t="shared" si="5"/>
        <v/>
      </c>
      <c r="C342" s="89"/>
      <c r="D342" t="str">
        <f>IFERROR(VLOOKUP(Table2[[#This Row],[ITEM]],Table3[],2,0),"")</f>
        <v/>
      </c>
      <c r="E342" s="108" t="str">
        <f>IFERROR(VLOOKUP(Table2[[#This Row],[ITEM]],Table3[],4,0),"")</f>
        <v/>
      </c>
      <c r="F342" s="88"/>
      <c r="G342" s="108" t="str">
        <f>IFERROR(Table2[[#This Row],[Unit Cost]]+Table2[[#This Row],[Unit Cost]]*Table2[[#This Row],[GST]],"")</f>
        <v/>
      </c>
      <c r="H342" s="87"/>
      <c r="I342" s="108" t="str">
        <f>IFERROR(Table2[[#This Row],[Net Selling]]*Table2[[#This Row],[Qty]],"")</f>
        <v/>
      </c>
      <c r="J342" s="85" t="str">
        <f>IFERROR(Table2[[#This Row],[Unit Cost]]*Table2[[#This Row],[Qty]],"")</f>
        <v/>
      </c>
    </row>
    <row r="343" spans="2:10" ht="24.95" customHeight="1" x14ac:dyDescent="0.25">
      <c r="B343" s="107" t="str">
        <f t="shared" si="5"/>
        <v/>
      </c>
      <c r="C343" s="89"/>
      <c r="D343" t="str">
        <f>IFERROR(VLOOKUP(Table2[[#This Row],[ITEM]],Table3[],2,0),"")</f>
        <v/>
      </c>
      <c r="E343" s="108" t="str">
        <f>IFERROR(VLOOKUP(Table2[[#This Row],[ITEM]],Table3[],4,0),"")</f>
        <v/>
      </c>
      <c r="F343" s="88"/>
      <c r="G343" s="108" t="str">
        <f>IFERROR(Table2[[#This Row],[Unit Cost]]+Table2[[#This Row],[Unit Cost]]*Table2[[#This Row],[GST]],"")</f>
        <v/>
      </c>
      <c r="H343" s="87"/>
      <c r="I343" s="108" t="str">
        <f>IFERROR(Table2[[#This Row],[Net Selling]]*Table2[[#This Row],[Qty]],"")</f>
        <v/>
      </c>
      <c r="J343" s="85" t="str">
        <f>IFERROR(Table2[[#This Row],[Unit Cost]]*Table2[[#This Row],[Qty]],"")</f>
        <v/>
      </c>
    </row>
    <row r="344" spans="2:10" ht="24.95" customHeight="1" x14ac:dyDescent="0.25">
      <c r="B344" s="107" t="str">
        <f t="shared" si="5"/>
        <v/>
      </c>
      <c r="C344" s="89"/>
      <c r="D344" t="str">
        <f>IFERROR(VLOOKUP(Table2[[#This Row],[ITEM]],Table3[],2,0),"")</f>
        <v/>
      </c>
      <c r="E344" s="108" t="str">
        <f>IFERROR(VLOOKUP(Table2[[#This Row],[ITEM]],Table3[],4,0),"")</f>
        <v/>
      </c>
      <c r="F344" s="88"/>
      <c r="G344" s="108" t="str">
        <f>IFERROR(Table2[[#This Row],[Unit Cost]]+Table2[[#This Row],[Unit Cost]]*Table2[[#This Row],[GST]],"")</f>
        <v/>
      </c>
      <c r="H344" s="87"/>
      <c r="I344" s="108" t="str">
        <f>IFERROR(Table2[[#This Row],[Net Selling]]*Table2[[#This Row],[Qty]],"")</f>
        <v/>
      </c>
      <c r="J344" s="85" t="str">
        <f>IFERROR(Table2[[#This Row],[Unit Cost]]*Table2[[#This Row],[Qty]],"")</f>
        <v/>
      </c>
    </row>
    <row r="345" spans="2:10" ht="24.95" customHeight="1" x14ac:dyDescent="0.25">
      <c r="B345" s="107" t="str">
        <f t="shared" si="5"/>
        <v/>
      </c>
      <c r="C345" s="89"/>
      <c r="D345" t="str">
        <f>IFERROR(VLOOKUP(Table2[[#This Row],[ITEM]],Table3[],2,0),"")</f>
        <v/>
      </c>
      <c r="E345" s="108" t="str">
        <f>IFERROR(VLOOKUP(Table2[[#This Row],[ITEM]],Table3[],4,0),"")</f>
        <v/>
      </c>
      <c r="F345" s="88"/>
      <c r="G345" s="108" t="str">
        <f>IFERROR(Table2[[#This Row],[Unit Cost]]+Table2[[#This Row],[Unit Cost]]*Table2[[#This Row],[GST]],"")</f>
        <v/>
      </c>
      <c r="H345" s="87"/>
      <c r="I345" s="108" t="str">
        <f>IFERROR(Table2[[#This Row],[Net Selling]]*Table2[[#This Row],[Qty]],"")</f>
        <v/>
      </c>
      <c r="J345" s="85" t="str">
        <f>IFERROR(Table2[[#This Row],[Unit Cost]]*Table2[[#This Row],[Qty]],"")</f>
        <v/>
      </c>
    </row>
    <row r="346" spans="2:10" ht="24.95" customHeight="1" x14ac:dyDescent="0.25">
      <c r="B346" s="107" t="str">
        <f t="shared" si="5"/>
        <v/>
      </c>
      <c r="C346" s="89"/>
      <c r="D346" t="str">
        <f>IFERROR(VLOOKUP(Table2[[#This Row],[ITEM]],Table3[],2,0),"")</f>
        <v/>
      </c>
      <c r="E346" s="108" t="str">
        <f>IFERROR(VLOOKUP(Table2[[#This Row],[ITEM]],Table3[],4,0),"")</f>
        <v/>
      </c>
      <c r="F346" s="88"/>
      <c r="G346" s="108" t="str">
        <f>IFERROR(Table2[[#This Row],[Unit Cost]]+Table2[[#This Row],[Unit Cost]]*Table2[[#This Row],[GST]],"")</f>
        <v/>
      </c>
      <c r="H346" s="87"/>
      <c r="I346" s="108" t="str">
        <f>IFERROR(Table2[[#This Row],[Net Selling]]*Table2[[#This Row],[Qty]],"")</f>
        <v/>
      </c>
      <c r="J346" s="85" t="str">
        <f>IFERROR(Table2[[#This Row],[Unit Cost]]*Table2[[#This Row],[Qty]],"")</f>
        <v/>
      </c>
    </row>
    <row r="347" spans="2:10" ht="24.95" customHeight="1" x14ac:dyDescent="0.25">
      <c r="B347" s="107" t="str">
        <f t="shared" si="5"/>
        <v/>
      </c>
      <c r="C347" s="89"/>
      <c r="D347" t="str">
        <f>IFERROR(VLOOKUP(Table2[[#This Row],[ITEM]],Table3[],2,0),"")</f>
        <v/>
      </c>
      <c r="E347" s="108" t="str">
        <f>IFERROR(VLOOKUP(Table2[[#This Row],[ITEM]],Table3[],4,0),"")</f>
        <v/>
      </c>
      <c r="F347" s="88"/>
      <c r="G347" s="108" t="str">
        <f>IFERROR(Table2[[#This Row],[Unit Cost]]+Table2[[#This Row],[Unit Cost]]*Table2[[#This Row],[GST]],"")</f>
        <v/>
      </c>
      <c r="H347" s="87"/>
      <c r="I347" s="108" t="str">
        <f>IFERROR(Table2[[#This Row],[Net Selling]]*Table2[[#This Row],[Qty]],"")</f>
        <v/>
      </c>
      <c r="J347" s="85" t="str">
        <f>IFERROR(Table2[[#This Row],[Unit Cost]]*Table2[[#This Row],[Qty]],"")</f>
        <v/>
      </c>
    </row>
    <row r="348" spans="2:10" ht="24.95" customHeight="1" x14ac:dyDescent="0.25">
      <c r="B348" s="107" t="str">
        <f t="shared" si="5"/>
        <v/>
      </c>
      <c r="C348" s="89"/>
      <c r="D348" t="str">
        <f>IFERROR(VLOOKUP(Table2[[#This Row],[ITEM]],Table3[],2,0),"")</f>
        <v/>
      </c>
      <c r="E348" s="108" t="str">
        <f>IFERROR(VLOOKUP(Table2[[#This Row],[ITEM]],Table3[],4,0),"")</f>
        <v/>
      </c>
      <c r="F348" s="88"/>
      <c r="G348" s="108" t="str">
        <f>IFERROR(Table2[[#This Row],[Unit Cost]]+Table2[[#This Row],[Unit Cost]]*Table2[[#This Row],[GST]],"")</f>
        <v/>
      </c>
      <c r="H348" s="87"/>
      <c r="I348" s="108" t="str">
        <f>IFERROR(Table2[[#This Row],[Net Selling]]*Table2[[#This Row],[Qty]],"")</f>
        <v/>
      </c>
      <c r="J348" s="85" t="str">
        <f>IFERROR(Table2[[#This Row],[Unit Cost]]*Table2[[#This Row],[Qty]],"")</f>
        <v/>
      </c>
    </row>
    <row r="349" spans="2:10" ht="24.95" customHeight="1" x14ac:dyDescent="0.25">
      <c r="B349" s="107" t="str">
        <f t="shared" si="5"/>
        <v/>
      </c>
      <c r="C349" s="89"/>
      <c r="D349" t="str">
        <f>IFERROR(VLOOKUP(Table2[[#This Row],[ITEM]],Table3[],2,0),"")</f>
        <v/>
      </c>
      <c r="E349" s="108" t="str">
        <f>IFERROR(VLOOKUP(Table2[[#This Row],[ITEM]],Table3[],4,0),"")</f>
        <v/>
      </c>
      <c r="F349" s="88"/>
      <c r="G349" s="108" t="str">
        <f>IFERROR(Table2[[#This Row],[Unit Cost]]+Table2[[#This Row],[Unit Cost]]*Table2[[#This Row],[GST]],"")</f>
        <v/>
      </c>
      <c r="H349" s="87"/>
      <c r="I349" s="108" t="str">
        <f>IFERROR(Table2[[#This Row],[Net Selling]]*Table2[[#This Row],[Qty]],"")</f>
        <v/>
      </c>
      <c r="J349" s="85" t="str">
        <f>IFERROR(Table2[[#This Row],[Unit Cost]]*Table2[[#This Row],[Qty]],"")</f>
        <v/>
      </c>
    </row>
    <row r="350" spans="2:10" ht="24.95" customHeight="1" x14ac:dyDescent="0.25">
      <c r="B350" s="107" t="str">
        <f t="shared" si="5"/>
        <v/>
      </c>
      <c r="C350" s="89"/>
      <c r="D350" t="str">
        <f>IFERROR(VLOOKUP(Table2[[#This Row],[ITEM]],Table3[],2,0),"")</f>
        <v/>
      </c>
      <c r="E350" s="108" t="str">
        <f>IFERROR(VLOOKUP(Table2[[#This Row],[ITEM]],Table3[],4,0),"")</f>
        <v/>
      </c>
      <c r="F350" s="88"/>
      <c r="G350" s="108" t="str">
        <f>IFERROR(Table2[[#This Row],[Unit Cost]]+Table2[[#This Row],[Unit Cost]]*Table2[[#This Row],[GST]],"")</f>
        <v/>
      </c>
      <c r="H350" s="87"/>
      <c r="I350" s="108" t="str">
        <f>IFERROR(Table2[[#This Row],[Net Selling]]*Table2[[#This Row],[Qty]],"")</f>
        <v/>
      </c>
      <c r="J350" s="85" t="str">
        <f>IFERROR(Table2[[#This Row],[Unit Cost]]*Table2[[#This Row],[Qty]],"")</f>
        <v/>
      </c>
    </row>
    <row r="351" spans="2:10" ht="24.95" customHeight="1" x14ac:dyDescent="0.25">
      <c r="B351" s="107" t="str">
        <f t="shared" si="5"/>
        <v/>
      </c>
      <c r="C351" s="89"/>
      <c r="D351" t="str">
        <f>IFERROR(VLOOKUP(Table2[[#This Row],[ITEM]],Table3[],2,0),"")</f>
        <v/>
      </c>
      <c r="E351" s="108" t="str">
        <f>IFERROR(VLOOKUP(Table2[[#This Row],[ITEM]],Table3[],4,0),"")</f>
        <v/>
      </c>
      <c r="F351" s="88"/>
      <c r="G351" s="108" t="str">
        <f>IFERROR(Table2[[#This Row],[Unit Cost]]+Table2[[#This Row],[Unit Cost]]*Table2[[#This Row],[GST]],"")</f>
        <v/>
      </c>
      <c r="H351" s="87"/>
      <c r="I351" s="108" t="str">
        <f>IFERROR(Table2[[#This Row],[Net Selling]]*Table2[[#This Row],[Qty]],"")</f>
        <v/>
      </c>
      <c r="J351" s="85" t="str">
        <f>IFERROR(Table2[[#This Row],[Unit Cost]]*Table2[[#This Row],[Qty]],"")</f>
        <v/>
      </c>
    </row>
    <row r="352" spans="2:10" ht="24.95" customHeight="1" x14ac:dyDescent="0.25">
      <c r="B352" s="107" t="str">
        <f t="shared" si="5"/>
        <v/>
      </c>
      <c r="C352" s="89"/>
      <c r="D352" t="str">
        <f>IFERROR(VLOOKUP(Table2[[#This Row],[ITEM]],Table3[],2,0),"")</f>
        <v/>
      </c>
      <c r="E352" s="108" t="str">
        <f>IFERROR(VLOOKUP(Table2[[#This Row],[ITEM]],Table3[],4,0),"")</f>
        <v/>
      </c>
      <c r="F352" s="88"/>
      <c r="G352" s="108" t="str">
        <f>IFERROR(Table2[[#This Row],[Unit Cost]]+Table2[[#This Row],[Unit Cost]]*Table2[[#This Row],[GST]],"")</f>
        <v/>
      </c>
      <c r="H352" s="87"/>
      <c r="I352" s="108" t="str">
        <f>IFERROR(Table2[[#This Row],[Net Selling]]*Table2[[#This Row],[Qty]],"")</f>
        <v/>
      </c>
      <c r="J352" s="85" t="str">
        <f>IFERROR(Table2[[#This Row],[Unit Cost]]*Table2[[#This Row],[Qty]],"")</f>
        <v/>
      </c>
    </row>
    <row r="353" spans="2:10" ht="24.95" customHeight="1" x14ac:dyDescent="0.25">
      <c r="B353" s="107" t="str">
        <f t="shared" si="5"/>
        <v/>
      </c>
      <c r="C353" s="89"/>
      <c r="D353" t="str">
        <f>IFERROR(VLOOKUP(Table2[[#This Row],[ITEM]],Table3[],2,0),"")</f>
        <v/>
      </c>
      <c r="E353" s="108" t="str">
        <f>IFERROR(VLOOKUP(Table2[[#This Row],[ITEM]],Table3[],4,0),"")</f>
        <v/>
      </c>
      <c r="F353" s="88"/>
      <c r="G353" s="108" t="str">
        <f>IFERROR(Table2[[#This Row],[Unit Cost]]+Table2[[#This Row],[Unit Cost]]*Table2[[#This Row],[GST]],"")</f>
        <v/>
      </c>
      <c r="H353" s="87"/>
      <c r="I353" s="108" t="str">
        <f>IFERROR(Table2[[#This Row],[Net Selling]]*Table2[[#This Row],[Qty]],"")</f>
        <v/>
      </c>
      <c r="J353" s="85" t="str">
        <f>IFERROR(Table2[[#This Row],[Unit Cost]]*Table2[[#This Row],[Qty]],"")</f>
        <v/>
      </c>
    </row>
    <row r="354" spans="2:10" ht="24.95" customHeight="1" x14ac:dyDescent="0.25">
      <c r="B354" s="107" t="str">
        <f t="shared" si="5"/>
        <v/>
      </c>
      <c r="C354" s="89"/>
      <c r="D354" t="str">
        <f>IFERROR(VLOOKUP(Table2[[#This Row],[ITEM]],Table3[],2,0),"")</f>
        <v/>
      </c>
      <c r="E354" s="108" t="str">
        <f>IFERROR(VLOOKUP(Table2[[#This Row],[ITEM]],Table3[],4,0),"")</f>
        <v/>
      </c>
      <c r="F354" s="88"/>
      <c r="G354" s="108" t="str">
        <f>IFERROR(Table2[[#This Row],[Unit Cost]]+Table2[[#This Row],[Unit Cost]]*Table2[[#This Row],[GST]],"")</f>
        <v/>
      </c>
      <c r="H354" s="87"/>
      <c r="I354" s="108" t="str">
        <f>IFERROR(Table2[[#This Row],[Net Selling]]*Table2[[#This Row],[Qty]],"")</f>
        <v/>
      </c>
      <c r="J354" s="85" t="str">
        <f>IFERROR(Table2[[#This Row],[Unit Cost]]*Table2[[#This Row],[Qty]],"")</f>
        <v/>
      </c>
    </row>
    <row r="355" spans="2:10" ht="24.95" customHeight="1" x14ac:dyDescent="0.25">
      <c r="B355" s="107" t="str">
        <f t="shared" si="5"/>
        <v/>
      </c>
      <c r="C355" s="89"/>
      <c r="D355" t="str">
        <f>IFERROR(VLOOKUP(Table2[[#This Row],[ITEM]],Table3[],2,0),"")</f>
        <v/>
      </c>
      <c r="E355" s="108" t="str">
        <f>IFERROR(VLOOKUP(Table2[[#This Row],[ITEM]],Table3[],4,0),"")</f>
        <v/>
      </c>
      <c r="F355" s="88"/>
      <c r="G355" s="108" t="str">
        <f>IFERROR(Table2[[#This Row],[Unit Cost]]+Table2[[#This Row],[Unit Cost]]*Table2[[#This Row],[GST]],"")</f>
        <v/>
      </c>
      <c r="H355" s="87"/>
      <c r="I355" s="108" t="str">
        <f>IFERROR(Table2[[#This Row],[Net Selling]]*Table2[[#This Row],[Qty]],"")</f>
        <v/>
      </c>
      <c r="J355" s="85" t="str">
        <f>IFERROR(Table2[[#This Row],[Unit Cost]]*Table2[[#This Row],[Qty]],"")</f>
        <v/>
      </c>
    </row>
    <row r="356" spans="2:10" ht="24.95" customHeight="1" x14ac:dyDescent="0.25">
      <c r="B356" s="107" t="str">
        <f t="shared" si="5"/>
        <v/>
      </c>
      <c r="C356" s="89"/>
      <c r="D356" t="str">
        <f>IFERROR(VLOOKUP(Table2[[#This Row],[ITEM]],Table3[],2,0),"")</f>
        <v/>
      </c>
      <c r="E356" s="108" t="str">
        <f>IFERROR(VLOOKUP(Table2[[#This Row],[ITEM]],Table3[],4,0),"")</f>
        <v/>
      </c>
      <c r="F356" s="88"/>
      <c r="G356" s="108" t="str">
        <f>IFERROR(Table2[[#This Row],[Unit Cost]]+Table2[[#This Row],[Unit Cost]]*Table2[[#This Row],[GST]],"")</f>
        <v/>
      </c>
      <c r="H356" s="87"/>
      <c r="I356" s="108" t="str">
        <f>IFERROR(Table2[[#This Row],[Net Selling]]*Table2[[#This Row],[Qty]],"")</f>
        <v/>
      </c>
      <c r="J356" s="85" t="str">
        <f>IFERROR(Table2[[#This Row],[Unit Cost]]*Table2[[#This Row],[Qty]],"")</f>
        <v/>
      </c>
    </row>
    <row r="357" spans="2:10" ht="24.95" customHeight="1" x14ac:dyDescent="0.25">
      <c r="B357" s="107" t="str">
        <f t="shared" si="5"/>
        <v/>
      </c>
      <c r="C357" s="89"/>
      <c r="D357" t="str">
        <f>IFERROR(VLOOKUP(Table2[[#This Row],[ITEM]],Table3[],2,0),"")</f>
        <v/>
      </c>
      <c r="E357" s="108" t="str">
        <f>IFERROR(VLOOKUP(Table2[[#This Row],[ITEM]],Table3[],4,0),"")</f>
        <v/>
      </c>
      <c r="F357" s="88"/>
      <c r="G357" s="108" t="str">
        <f>IFERROR(Table2[[#This Row],[Unit Cost]]+Table2[[#This Row],[Unit Cost]]*Table2[[#This Row],[GST]],"")</f>
        <v/>
      </c>
      <c r="H357" s="87"/>
      <c r="I357" s="108" t="str">
        <f>IFERROR(Table2[[#This Row],[Net Selling]]*Table2[[#This Row],[Qty]],"")</f>
        <v/>
      </c>
      <c r="J357" s="85" t="str">
        <f>IFERROR(Table2[[#This Row],[Unit Cost]]*Table2[[#This Row],[Qty]],"")</f>
        <v/>
      </c>
    </row>
    <row r="358" spans="2:10" ht="24.95" customHeight="1" x14ac:dyDescent="0.25">
      <c r="B358" s="107" t="str">
        <f t="shared" si="5"/>
        <v/>
      </c>
      <c r="C358" s="89"/>
      <c r="D358" t="str">
        <f>IFERROR(VLOOKUP(Table2[[#This Row],[ITEM]],Table3[],2,0),"")</f>
        <v/>
      </c>
      <c r="E358" s="108" t="str">
        <f>IFERROR(VLOOKUP(Table2[[#This Row],[ITEM]],Table3[],4,0),"")</f>
        <v/>
      </c>
      <c r="F358" s="88"/>
      <c r="G358" s="108" t="str">
        <f>IFERROR(Table2[[#This Row],[Unit Cost]]+Table2[[#This Row],[Unit Cost]]*Table2[[#This Row],[GST]],"")</f>
        <v/>
      </c>
      <c r="H358" s="87"/>
      <c r="I358" s="108" t="str">
        <f>IFERROR(Table2[[#This Row],[Net Selling]]*Table2[[#This Row],[Qty]],"")</f>
        <v/>
      </c>
      <c r="J358" s="85" t="str">
        <f>IFERROR(Table2[[#This Row],[Unit Cost]]*Table2[[#This Row],[Qty]],"")</f>
        <v/>
      </c>
    </row>
    <row r="359" spans="2:10" ht="24.95" customHeight="1" x14ac:dyDescent="0.25">
      <c r="B359" s="107" t="str">
        <f t="shared" si="5"/>
        <v/>
      </c>
      <c r="C359" s="89"/>
      <c r="D359" t="str">
        <f>IFERROR(VLOOKUP(Table2[[#This Row],[ITEM]],Table3[],2,0),"")</f>
        <v/>
      </c>
      <c r="E359" s="108" t="str">
        <f>IFERROR(VLOOKUP(Table2[[#This Row],[ITEM]],Table3[],4,0),"")</f>
        <v/>
      </c>
      <c r="F359" s="88"/>
      <c r="G359" s="108" t="str">
        <f>IFERROR(Table2[[#This Row],[Unit Cost]]+Table2[[#This Row],[Unit Cost]]*Table2[[#This Row],[GST]],"")</f>
        <v/>
      </c>
      <c r="H359" s="87"/>
      <c r="I359" s="108" t="str">
        <f>IFERROR(Table2[[#This Row],[Net Selling]]*Table2[[#This Row],[Qty]],"")</f>
        <v/>
      </c>
      <c r="J359" s="85" t="str">
        <f>IFERROR(Table2[[#This Row],[Unit Cost]]*Table2[[#This Row],[Qty]],"")</f>
        <v/>
      </c>
    </row>
    <row r="360" spans="2:10" ht="24.95" customHeight="1" x14ac:dyDescent="0.25">
      <c r="B360" s="107" t="str">
        <f t="shared" si="5"/>
        <v/>
      </c>
      <c r="C360" s="89"/>
      <c r="D360" t="str">
        <f>IFERROR(VLOOKUP(Table2[[#This Row],[ITEM]],Table3[],2,0),"")</f>
        <v/>
      </c>
      <c r="E360" s="108" t="str">
        <f>IFERROR(VLOOKUP(Table2[[#This Row],[ITEM]],Table3[],4,0),"")</f>
        <v/>
      </c>
      <c r="F360" s="88"/>
      <c r="G360" s="108" t="str">
        <f>IFERROR(Table2[[#This Row],[Unit Cost]]+Table2[[#This Row],[Unit Cost]]*Table2[[#This Row],[GST]],"")</f>
        <v/>
      </c>
      <c r="H360" s="87"/>
      <c r="I360" s="108" t="str">
        <f>IFERROR(Table2[[#This Row],[Net Selling]]*Table2[[#This Row],[Qty]],"")</f>
        <v/>
      </c>
      <c r="J360" s="85" t="str">
        <f>IFERROR(Table2[[#This Row],[Unit Cost]]*Table2[[#This Row],[Qty]],"")</f>
        <v/>
      </c>
    </row>
    <row r="361" spans="2:10" ht="24.95" customHeight="1" x14ac:dyDescent="0.25">
      <c r="B361" s="107" t="str">
        <f t="shared" si="5"/>
        <v/>
      </c>
      <c r="C361" s="89"/>
      <c r="D361" t="str">
        <f>IFERROR(VLOOKUP(Table2[[#This Row],[ITEM]],Table3[],2,0),"")</f>
        <v/>
      </c>
      <c r="E361" s="108" t="str">
        <f>IFERROR(VLOOKUP(Table2[[#This Row],[ITEM]],Table3[],4,0),"")</f>
        <v/>
      </c>
      <c r="F361" s="88"/>
      <c r="G361" s="108" t="str">
        <f>IFERROR(Table2[[#This Row],[Unit Cost]]+Table2[[#This Row],[Unit Cost]]*Table2[[#This Row],[GST]],"")</f>
        <v/>
      </c>
      <c r="H361" s="87"/>
      <c r="I361" s="108" t="str">
        <f>IFERROR(Table2[[#This Row],[Net Selling]]*Table2[[#This Row],[Qty]],"")</f>
        <v/>
      </c>
      <c r="J361" s="85" t="str">
        <f>IFERROR(Table2[[#This Row],[Unit Cost]]*Table2[[#This Row],[Qty]],"")</f>
        <v/>
      </c>
    </row>
    <row r="362" spans="2:10" ht="24.95" customHeight="1" x14ac:dyDescent="0.25">
      <c r="B362" s="107" t="str">
        <f t="shared" si="5"/>
        <v/>
      </c>
      <c r="C362" s="89"/>
      <c r="D362" t="str">
        <f>IFERROR(VLOOKUP(Table2[[#This Row],[ITEM]],Table3[],2,0),"")</f>
        <v/>
      </c>
      <c r="E362" s="108" t="str">
        <f>IFERROR(VLOOKUP(Table2[[#This Row],[ITEM]],Table3[],4,0),"")</f>
        <v/>
      </c>
      <c r="F362" s="88"/>
      <c r="G362" s="108" t="str">
        <f>IFERROR(Table2[[#This Row],[Unit Cost]]+Table2[[#This Row],[Unit Cost]]*Table2[[#This Row],[GST]],"")</f>
        <v/>
      </c>
      <c r="H362" s="87"/>
      <c r="I362" s="108" t="str">
        <f>IFERROR(Table2[[#This Row],[Net Selling]]*Table2[[#This Row],[Qty]],"")</f>
        <v/>
      </c>
      <c r="J362" s="85" t="str">
        <f>IFERROR(Table2[[#This Row],[Unit Cost]]*Table2[[#This Row],[Qty]],"")</f>
        <v/>
      </c>
    </row>
    <row r="363" spans="2:10" ht="24.95" customHeight="1" x14ac:dyDescent="0.25">
      <c r="B363" s="107" t="str">
        <f t="shared" si="5"/>
        <v/>
      </c>
      <c r="C363" s="89"/>
      <c r="D363" t="str">
        <f>IFERROR(VLOOKUP(Table2[[#This Row],[ITEM]],Table3[],2,0),"")</f>
        <v/>
      </c>
      <c r="E363" s="108" t="str">
        <f>IFERROR(VLOOKUP(Table2[[#This Row],[ITEM]],Table3[],4,0),"")</f>
        <v/>
      </c>
      <c r="F363" s="88"/>
      <c r="G363" s="108" t="str">
        <f>IFERROR(Table2[[#This Row],[Unit Cost]]+Table2[[#This Row],[Unit Cost]]*Table2[[#This Row],[GST]],"")</f>
        <v/>
      </c>
      <c r="H363" s="87"/>
      <c r="I363" s="108" t="str">
        <f>IFERROR(Table2[[#This Row],[Net Selling]]*Table2[[#This Row],[Qty]],"")</f>
        <v/>
      </c>
      <c r="J363" s="85" t="str">
        <f>IFERROR(Table2[[#This Row],[Unit Cost]]*Table2[[#This Row],[Qty]],"")</f>
        <v/>
      </c>
    </row>
    <row r="364" spans="2:10" ht="24.95" customHeight="1" x14ac:dyDescent="0.25">
      <c r="B364" s="107" t="str">
        <f t="shared" si="5"/>
        <v/>
      </c>
      <c r="C364" s="89"/>
      <c r="D364" t="str">
        <f>IFERROR(VLOOKUP(Table2[[#This Row],[ITEM]],Table3[],2,0),"")</f>
        <v/>
      </c>
      <c r="E364" s="108" t="str">
        <f>IFERROR(VLOOKUP(Table2[[#This Row],[ITEM]],Table3[],4,0),"")</f>
        <v/>
      </c>
      <c r="F364" s="88"/>
      <c r="G364" s="108" t="str">
        <f>IFERROR(Table2[[#This Row],[Unit Cost]]+Table2[[#This Row],[Unit Cost]]*Table2[[#This Row],[GST]],"")</f>
        <v/>
      </c>
      <c r="H364" s="87"/>
      <c r="I364" s="108" t="str">
        <f>IFERROR(Table2[[#This Row],[Net Selling]]*Table2[[#This Row],[Qty]],"")</f>
        <v/>
      </c>
      <c r="J364" s="85" t="str">
        <f>IFERROR(Table2[[#This Row],[Unit Cost]]*Table2[[#This Row],[Qty]],"")</f>
        <v/>
      </c>
    </row>
    <row r="365" spans="2:10" ht="24.95" customHeight="1" x14ac:dyDescent="0.25">
      <c r="B365" s="107" t="str">
        <f t="shared" si="5"/>
        <v/>
      </c>
      <c r="C365" s="89"/>
      <c r="D365" t="str">
        <f>IFERROR(VLOOKUP(Table2[[#This Row],[ITEM]],Table3[],2,0),"")</f>
        <v/>
      </c>
      <c r="E365" s="108" t="str">
        <f>IFERROR(VLOOKUP(Table2[[#This Row],[ITEM]],Table3[],4,0),"")</f>
        <v/>
      </c>
      <c r="F365" s="88"/>
      <c r="G365" s="108" t="str">
        <f>IFERROR(Table2[[#This Row],[Unit Cost]]+Table2[[#This Row],[Unit Cost]]*Table2[[#This Row],[GST]],"")</f>
        <v/>
      </c>
      <c r="H365" s="87"/>
      <c r="I365" s="108" t="str">
        <f>IFERROR(Table2[[#This Row],[Net Selling]]*Table2[[#This Row],[Qty]],"")</f>
        <v/>
      </c>
      <c r="J365" s="85" t="str">
        <f>IFERROR(Table2[[#This Row],[Unit Cost]]*Table2[[#This Row],[Qty]],"")</f>
        <v/>
      </c>
    </row>
    <row r="366" spans="2:10" ht="24.95" customHeight="1" x14ac:dyDescent="0.25">
      <c r="B366" s="107" t="str">
        <f t="shared" si="5"/>
        <v/>
      </c>
      <c r="C366" s="89"/>
      <c r="D366" t="str">
        <f>IFERROR(VLOOKUP(Table2[[#This Row],[ITEM]],Table3[],2,0),"")</f>
        <v/>
      </c>
      <c r="E366" s="108" t="str">
        <f>IFERROR(VLOOKUP(Table2[[#This Row],[ITEM]],Table3[],4,0),"")</f>
        <v/>
      </c>
      <c r="F366" s="88"/>
      <c r="G366" s="108" t="str">
        <f>IFERROR(Table2[[#This Row],[Unit Cost]]+Table2[[#This Row],[Unit Cost]]*Table2[[#This Row],[GST]],"")</f>
        <v/>
      </c>
      <c r="H366" s="87"/>
      <c r="I366" s="108" t="str">
        <f>IFERROR(Table2[[#This Row],[Net Selling]]*Table2[[#This Row],[Qty]],"")</f>
        <v/>
      </c>
      <c r="J366" s="85" t="str">
        <f>IFERROR(Table2[[#This Row],[Unit Cost]]*Table2[[#This Row],[Qty]],"")</f>
        <v/>
      </c>
    </row>
    <row r="367" spans="2:10" ht="24.95" customHeight="1" x14ac:dyDescent="0.25">
      <c r="B367" s="107" t="str">
        <f t="shared" si="5"/>
        <v/>
      </c>
      <c r="C367" s="89"/>
      <c r="D367" t="str">
        <f>IFERROR(VLOOKUP(Table2[[#This Row],[ITEM]],Table3[],2,0),"")</f>
        <v/>
      </c>
      <c r="E367" s="108" t="str">
        <f>IFERROR(VLOOKUP(Table2[[#This Row],[ITEM]],Table3[],4,0),"")</f>
        <v/>
      </c>
      <c r="F367" s="88"/>
      <c r="G367" s="108" t="str">
        <f>IFERROR(Table2[[#This Row],[Unit Cost]]+Table2[[#This Row],[Unit Cost]]*Table2[[#This Row],[GST]],"")</f>
        <v/>
      </c>
      <c r="H367" s="87"/>
      <c r="I367" s="108" t="str">
        <f>IFERROR(Table2[[#This Row],[Net Selling]]*Table2[[#This Row],[Qty]],"")</f>
        <v/>
      </c>
      <c r="J367" s="85" t="str">
        <f>IFERROR(Table2[[#This Row],[Unit Cost]]*Table2[[#This Row],[Qty]],"")</f>
        <v/>
      </c>
    </row>
    <row r="368" spans="2:10" ht="24.95" customHeight="1" x14ac:dyDescent="0.25">
      <c r="B368" s="107" t="str">
        <f t="shared" si="5"/>
        <v/>
      </c>
      <c r="C368" s="89"/>
      <c r="D368" t="str">
        <f>IFERROR(VLOOKUP(Table2[[#This Row],[ITEM]],Table3[],2,0),"")</f>
        <v/>
      </c>
      <c r="E368" s="108" t="str">
        <f>IFERROR(VLOOKUP(Table2[[#This Row],[ITEM]],Table3[],4,0),"")</f>
        <v/>
      </c>
      <c r="F368" s="88"/>
      <c r="G368" s="108" t="str">
        <f>IFERROR(Table2[[#This Row],[Unit Cost]]+Table2[[#This Row],[Unit Cost]]*Table2[[#This Row],[GST]],"")</f>
        <v/>
      </c>
      <c r="H368" s="87"/>
      <c r="I368" s="108" t="str">
        <f>IFERROR(Table2[[#This Row],[Net Selling]]*Table2[[#This Row],[Qty]],"")</f>
        <v/>
      </c>
      <c r="J368" s="85" t="str">
        <f>IFERROR(Table2[[#This Row],[Unit Cost]]*Table2[[#This Row],[Qty]],"")</f>
        <v/>
      </c>
    </row>
    <row r="369" spans="2:10" ht="24.95" customHeight="1" x14ac:dyDescent="0.25">
      <c r="B369" s="107" t="str">
        <f t="shared" si="5"/>
        <v/>
      </c>
      <c r="C369" s="89"/>
      <c r="D369" t="str">
        <f>IFERROR(VLOOKUP(Table2[[#This Row],[ITEM]],Table3[],2,0),"")</f>
        <v/>
      </c>
      <c r="E369" s="108" t="str">
        <f>IFERROR(VLOOKUP(Table2[[#This Row],[ITEM]],Table3[],4,0),"")</f>
        <v/>
      </c>
      <c r="F369" s="88"/>
      <c r="G369" s="108" t="str">
        <f>IFERROR(Table2[[#This Row],[Unit Cost]]+Table2[[#This Row],[Unit Cost]]*Table2[[#This Row],[GST]],"")</f>
        <v/>
      </c>
      <c r="H369" s="87"/>
      <c r="I369" s="108" t="str">
        <f>IFERROR(Table2[[#This Row],[Net Selling]]*Table2[[#This Row],[Qty]],"")</f>
        <v/>
      </c>
      <c r="J369" s="85" t="str">
        <f>IFERROR(Table2[[#This Row],[Unit Cost]]*Table2[[#This Row],[Qty]],"")</f>
        <v/>
      </c>
    </row>
    <row r="370" spans="2:10" ht="24.95" customHeight="1" x14ac:dyDescent="0.25">
      <c r="B370" s="107" t="str">
        <f t="shared" si="5"/>
        <v/>
      </c>
      <c r="C370" s="89"/>
      <c r="D370" t="str">
        <f>IFERROR(VLOOKUP(Table2[[#This Row],[ITEM]],Table3[],2,0),"")</f>
        <v/>
      </c>
      <c r="E370" s="108" t="str">
        <f>IFERROR(VLOOKUP(Table2[[#This Row],[ITEM]],Table3[],4,0),"")</f>
        <v/>
      </c>
      <c r="F370" s="88"/>
      <c r="G370" s="108" t="str">
        <f>IFERROR(Table2[[#This Row],[Unit Cost]]+Table2[[#This Row],[Unit Cost]]*Table2[[#This Row],[GST]],"")</f>
        <v/>
      </c>
      <c r="H370" s="87"/>
      <c r="I370" s="108" t="str">
        <f>IFERROR(Table2[[#This Row],[Net Selling]]*Table2[[#This Row],[Qty]],"")</f>
        <v/>
      </c>
      <c r="J370" s="85" t="str">
        <f>IFERROR(Table2[[#This Row],[Unit Cost]]*Table2[[#This Row],[Qty]],"")</f>
        <v/>
      </c>
    </row>
    <row r="371" spans="2:10" ht="24.95" customHeight="1" x14ac:dyDescent="0.25">
      <c r="B371" s="107" t="str">
        <f t="shared" si="5"/>
        <v/>
      </c>
      <c r="C371" s="89"/>
      <c r="D371" t="str">
        <f>IFERROR(VLOOKUP(Table2[[#This Row],[ITEM]],Table3[],2,0),"")</f>
        <v/>
      </c>
      <c r="E371" s="108" t="str">
        <f>IFERROR(VLOOKUP(Table2[[#This Row],[ITEM]],Table3[],4,0),"")</f>
        <v/>
      </c>
      <c r="F371" s="88"/>
      <c r="G371" s="108" t="str">
        <f>IFERROR(Table2[[#This Row],[Unit Cost]]+Table2[[#This Row],[Unit Cost]]*Table2[[#This Row],[GST]],"")</f>
        <v/>
      </c>
      <c r="H371" s="87"/>
      <c r="I371" s="108" t="str">
        <f>IFERROR(Table2[[#This Row],[Net Selling]]*Table2[[#This Row],[Qty]],"")</f>
        <v/>
      </c>
      <c r="J371" s="85" t="str">
        <f>IFERROR(Table2[[#This Row],[Unit Cost]]*Table2[[#This Row],[Qty]],"")</f>
        <v/>
      </c>
    </row>
    <row r="372" spans="2:10" ht="24.95" customHeight="1" x14ac:dyDescent="0.25">
      <c r="B372" s="107" t="str">
        <f t="shared" si="5"/>
        <v/>
      </c>
      <c r="C372" s="89"/>
      <c r="D372" t="str">
        <f>IFERROR(VLOOKUP(Table2[[#This Row],[ITEM]],Table3[],2,0),"")</f>
        <v/>
      </c>
      <c r="E372" s="108" t="str">
        <f>IFERROR(VLOOKUP(Table2[[#This Row],[ITEM]],Table3[],4,0),"")</f>
        <v/>
      </c>
      <c r="F372" s="88"/>
      <c r="G372" s="108" t="str">
        <f>IFERROR(Table2[[#This Row],[Unit Cost]]+Table2[[#This Row],[Unit Cost]]*Table2[[#This Row],[GST]],"")</f>
        <v/>
      </c>
      <c r="H372" s="87"/>
      <c r="I372" s="108" t="str">
        <f>IFERROR(Table2[[#This Row],[Net Selling]]*Table2[[#This Row],[Qty]],"")</f>
        <v/>
      </c>
      <c r="J372" s="85" t="str">
        <f>IFERROR(Table2[[#This Row],[Unit Cost]]*Table2[[#This Row],[Qty]],"")</f>
        <v/>
      </c>
    </row>
    <row r="373" spans="2:10" ht="24.95" customHeight="1" x14ac:dyDescent="0.25">
      <c r="B373" s="107" t="str">
        <f t="shared" si="5"/>
        <v/>
      </c>
      <c r="C373" s="89"/>
      <c r="D373" t="str">
        <f>IFERROR(VLOOKUP(Table2[[#This Row],[ITEM]],Table3[],2,0),"")</f>
        <v/>
      </c>
      <c r="E373" s="108" t="str">
        <f>IFERROR(VLOOKUP(Table2[[#This Row],[ITEM]],Table3[],4,0),"")</f>
        <v/>
      </c>
      <c r="F373" s="88"/>
      <c r="G373" s="108" t="str">
        <f>IFERROR(Table2[[#This Row],[Unit Cost]]+Table2[[#This Row],[Unit Cost]]*Table2[[#This Row],[GST]],"")</f>
        <v/>
      </c>
      <c r="H373" s="87"/>
      <c r="I373" s="108" t="str">
        <f>IFERROR(Table2[[#This Row],[Net Selling]]*Table2[[#This Row],[Qty]],"")</f>
        <v/>
      </c>
      <c r="J373" s="85" t="str">
        <f>IFERROR(Table2[[#This Row],[Unit Cost]]*Table2[[#This Row],[Qty]],"")</f>
        <v/>
      </c>
    </row>
    <row r="374" spans="2:10" ht="24.95" customHeight="1" x14ac:dyDescent="0.25">
      <c r="B374" s="107" t="str">
        <f t="shared" si="5"/>
        <v/>
      </c>
      <c r="C374" s="89"/>
      <c r="D374" t="str">
        <f>IFERROR(VLOOKUP(Table2[[#This Row],[ITEM]],Table3[],2,0),"")</f>
        <v/>
      </c>
      <c r="E374" s="108" t="str">
        <f>IFERROR(VLOOKUP(Table2[[#This Row],[ITEM]],Table3[],4,0),"")</f>
        <v/>
      </c>
      <c r="F374" s="88"/>
      <c r="G374" s="108" t="str">
        <f>IFERROR(Table2[[#This Row],[Unit Cost]]+Table2[[#This Row],[Unit Cost]]*Table2[[#This Row],[GST]],"")</f>
        <v/>
      </c>
      <c r="H374" s="87"/>
      <c r="I374" s="108" t="str">
        <f>IFERROR(Table2[[#This Row],[Net Selling]]*Table2[[#This Row],[Qty]],"")</f>
        <v/>
      </c>
      <c r="J374" s="85" t="str">
        <f>IFERROR(Table2[[#This Row],[Unit Cost]]*Table2[[#This Row],[Qty]],"")</f>
        <v/>
      </c>
    </row>
    <row r="375" spans="2:10" ht="24.95" customHeight="1" x14ac:dyDescent="0.25">
      <c r="B375" s="107" t="str">
        <f t="shared" si="5"/>
        <v/>
      </c>
      <c r="C375" s="89"/>
      <c r="D375" t="str">
        <f>IFERROR(VLOOKUP(Table2[[#This Row],[ITEM]],Table3[],2,0),"")</f>
        <v/>
      </c>
      <c r="E375" s="108" t="str">
        <f>IFERROR(VLOOKUP(Table2[[#This Row],[ITEM]],Table3[],4,0),"")</f>
        <v/>
      </c>
      <c r="F375" s="88"/>
      <c r="G375" s="108" t="str">
        <f>IFERROR(Table2[[#This Row],[Unit Cost]]+Table2[[#This Row],[Unit Cost]]*Table2[[#This Row],[GST]],"")</f>
        <v/>
      </c>
      <c r="H375" s="87"/>
      <c r="I375" s="108" t="str">
        <f>IFERROR(Table2[[#This Row],[Net Selling]]*Table2[[#This Row],[Qty]],"")</f>
        <v/>
      </c>
      <c r="J375" s="85" t="str">
        <f>IFERROR(Table2[[#This Row],[Unit Cost]]*Table2[[#This Row],[Qty]],"")</f>
        <v/>
      </c>
    </row>
    <row r="376" spans="2:10" ht="24.95" customHeight="1" x14ac:dyDescent="0.25">
      <c r="B376" s="107" t="str">
        <f t="shared" si="5"/>
        <v/>
      </c>
      <c r="C376" s="89"/>
      <c r="D376" t="str">
        <f>IFERROR(VLOOKUP(Table2[[#This Row],[ITEM]],Table3[],2,0),"")</f>
        <v/>
      </c>
      <c r="E376" s="108" t="str">
        <f>IFERROR(VLOOKUP(Table2[[#This Row],[ITEM]],Table3[],4,0),"")</f>
        <v/>
      </c>
      <c r="F376" s="88"/>
      <c r="G376" s="108" t="str">
        <f>IFERROR(Table2[[#This Row],[Unit Cost]]+Table2[[#This Row],[Unit Cost]]*Table2[[#This Row],[GST]],"")</f>
        <v/>
      </c>
      <c r="H376" s="87"/>
      <c r="I376" s="108" t="str">
        <f>IFERROR(Table2[[#This Row],[Net Selling]]*Table2[[#This Row],[Qty]],"")</f>
        <v/>
      </c>
      <c r="J376" s="85" t="str">
        <f>IFERROR(Table2[[#This Row],[Unit Cost]]*Table2[[#This Row],[Qty]],"")</f>
        <v/>
      </c>
    </row>
    <row r="377" spans="2:10" ht="24.95" customHeight="1" x14ac:dyDescent="0.25">
      <c r="B377" s="107" t="str">
        <f t="shared" si="5"/>
        <v/>
      </c>
      <c r="C377" s="89"/>
      <c r="D377" t="str">
        <f>IFERROR(VLOOKUP(Table2[[#This Row],[ITEM]],Table3[],2,0),"")</f>
        <v/>
      </c>
      <c r="E377" s="108" t="str">
        <f>IFERROR(VLOOKUP(Table2[[#This Row],[ITEM]],Table3[],4,0),"")</f>
        <v/>
      </c>
      <c r="F377" s="88"/>
      <c r="G377" s="108" t="str">
        <f>IFERROR(Table2[[#This Row],[Unit Cost]]+Table2[[#This Row],[Unit Cost]]*Table2[[#This Row],[GST]],"")</f>
        <v/>
      </c>
      <c r="H377" s="87"/>
      <c r="I377" s="108" t="str">
        <f>IFERROR(Table2[[#This Row],[Net Selling]]*Table2[[#This Row],[Qty]],"")</f>
        <v/>
      </c>
      <c r="J377" s="85" t="str">
        <f>IFERROR(Table2[[#This Row],[Unit Cost]]*Table2[[#This Row],[Qty]],"")</f>
        <v/>
      </c>
    </row>
    <row r="378" spans="2:10" ht="24.95" customHeight="1" x14ac:dyDescent="0.25">
      <c r="B378" s="107" t="str">
        <f t="shared" si="5"/>
        <v/>
      </c>
      <c r="C378" s="89"/>
      <c r="D378" t="str">
        <f>IFERROR(VLOOKUP(Table2[[#This Row],[ITEM]],Table3[],2,0),"")</f>
        <v/>
      </c>
      <c r="E378" s="108" t="str">
        <f>IFERROR(VLOOKUP(Table2[[#This Row],[ITEM]],Table3[],4,0),"")</f>
        <v/>
      </c>
      <c r="F378" s="88"/>
      <c r="G378" s="108" t="str">
        <f>IFERROR(Table2[[#This Row],[Unit Cost]]+Table2[[#This Row],[Unit Cost]]*Table2[[#This Row],[GST]],"")</f>
        <v/>
      </c>
      <c r="H378" s="87"/>
      <c r="I378" s="108" t="str">
        <f>IFERROR(Table2[[#This Row],[Net Selling]]*Table2[[#This Row],[Qty]],"")</f>
        <v/>
      </c>
      <c r="J378" s="85" t="str">
        <f>IFERROR(Table2[[#This Row],[Unit Cost]]*Table2[[#This Row],[Qty]],"")</f>
        <v/>
      </c>
    </row>
    <row r="379" spans="2:10" ht="24.95" customHeight="1" x14ac:dyDescent="0.25">
      <c r="B379" s="107" t="str">
        <f t="shared" si="5"/>
        <v/>
      </c>
      <c r="C379" s="89"/>
      <c r="D379" t="str">
        <f>IFERROR(VLOOKUP(Table2[[#This Row],[ITEM]],Table3[],2,0),"")</f>
        <v/>
      </c>
      <c r="E379" s="108" t="str">
        <f>IFERROR(VLOOKUP(Table2[[#This Row],[ITEM]],Table3[],4,0),"")</f>
        <v/>
      </c>
      <c r="F379" s="88"/>
      <c r="G379" s="108" t="str">
        <f>IFERROR(Table2[[#This Row],[Unit Cost]]+Table2[[#This Row],[Unit Cost]]*Table2[[#This Row],[GST]],"")</f>
        <v/>
      </c>
      <c r="H379" s="87"/>
      <c r="I379" s="108" t="str">
        <f>IFERROR(Table2[[#This Row],[Net Selling]]*Table2[[#This Row],[Qty]],"")</f>
        <v/>
      </c>
      <c r="J379" s="85" t="str">
        <f>IFERROR(Table2[[#This Row],[Unit Cost]]*Table2[[#This Row],[Qty]],"")</f>
        <v/>
      </c>
    </row>
    <row r="380" spans="2:10" ht="24.95" customHeight="1" x14ac:dyDescent="0.25">
      <c r="B380" s="107" t="str">
        <f t="shared" si="5"/>
        <v/>
      </c>
      <c r="C380" s="89"/>
      <c r="D380" t="str">
        <f>IFERROR(VLOOKUP(Table2[[#This Row],[ITEM]],Table3[],2,0),"")</f>
        <v/>
      </c>
      <c r="E380" s="108" t="str">
        <f>IFERROR(VLOOKUP(Table2[[#This Row],[ITEM]],Table3[],4,0),"")</f>
        <v/>
      </c>
      <c r="F380" s="88"/>
      <c r="G380" s="108" t="str">
        <f>IFERROR(Table2[[#This Row],[Unit Cost]]+Table2[[#This Row],[Unit Cost]]*Table2[[#This Row],[GST]],"")</f>
        <v/>
      </c>
      <c r="H380" s="87"/>
      <c r="I380" s="108" t="str">
        <f>IFERROR(Table2[[#This Row],[Net Selling]]*Table2[[#This Row],[Qty]],"")</f>
        <v/>
      </c>
      <c r="J380" s="85" t="str">
        <f>IFERROR(Table2[[#This Row],[Unit Cost]]*Table2[[#This Row],[Qty]],"")</f>
        <v/>
      </c>
    </row>
    <row r="381" spans="2:10" ht="24.95" customHeight="1" x14ac:dyDescent="0.25">
      <c r="B381" s="107" t="str">
        <f t="shared" si="5"/>
        <v/>
      </c>
      <c r="C381" s="89"/>
      <c r="D381" t="str">
        <f>IFERROR(VLOOKUP(Table2[[#This Row],[ITEM]],Table3[],2,0),"")</f>
        <v/>
      </c>
      <c r="E381" s="108" t="str">
        <f>IFERROR(VLOOKUP(Table2[[#This Row],[ITEM]],Table3[],4,0),"")</f>
        <v/>
      </c>
      <c r="F381" s="88"/>
      <c r="G381" s="108" t="str">
        <f>IFERROR(Table2[[#This Row],[Unit Cost]]+Table2[[#This Row],[Unit Cost]]*Table2[[#This Row],[GST]],"")</f>
        <v/>
      </c>
      <c r="H381" s="87"/>
      <c r="I381" s="108" t="str">
        <f>IFERROR(Table2[[#This Row],[Net Selling]]*Table2[[#This Row],[Qty]],"")</f>
        <v/>
      </c>
      <c r="J381" s="85" t="str">
        <f>IFERROR(Table2[[#This Row],[Unit Cost]]*Table2[[#This Row],[Qty]],"")</f>
        <v/>
      </c>
    </row>
    <row r="382" spans="2:10" ht="24.95" customHeight="1" x14ac:dyDescent="0.25">
      <c r="B382" s="107" t="str">
        <f t="shared" si="5"/>
        <v/>
      </c>
      <c r="C382" s="89"/>
      <c r="D382" t="str">
        <f>IFERROR(VLOOKUP(Table2[[#This Row],[ITEM]],Table3[],2,0),"")</f>
        <v/>
      </c>
      <c r="E382" s="108" t="str">
        <f>IFERROR(VLOOKUP(Table2[[#This Row],[ITEM]],Table3[],4,0),"")</f>
        <v/>
      </c>
      <c r="F382" s="88"/>
      <c r="G382" s="108" t="str">
        <f>IFERROR(Table2[[#This Row],[Unit Cost]]+Table2[[#This Row],[Unit Cost]]*Table2[[#This Row],[GST]],"")</f>
        <v/>
      </c>
      <c r="H382" s="87"/>
      <c r="I382" s="108" t="str">
        <f>IFERROR(Table2[[#This Row],[Net Selling]]*Table2[[#This Row],[Qty]],"")</f>
        <v/>
      </c>
      <c r="J382" s="85" t="str">
        <f>IFERROR(Table2[[#This Row],[Unit Cost]]*Table2[[#This Row],[Qty]],"")</f>
        <v/>
      </c>
    </row>
    <row r="383" spans="2:10" ht="24.95" customHeight="1" x14ac:dyDescent="0.25">
      <c r="B383" s="107" t="str">
        <f t="shared" si="5"/>
        <v/>
      </c>
      <c r="C383" s="89"/>
      <c r="D383" t="str">
        <f>IFERROR(VLOOKUP(Table2[[#This Row],[ITEM]],Table3[],2,0),"")</f>
        <v/>
      </c>
      <c r="E383" s="108" t="str">
        <f>IFERROR(VLOOKUP(Table2[[#This Row],[ITEM]],Table3[],4,0),"")</f>
        <v/>
      </c>
      <c r="F383" s="88"/>
      <c r="G383" s="108" t="str">
        <f>IFERROR(Table2[[#This Row],[Unit Cost]]+Table2[[#This Row],[Unit Cost]]*Table2[[#This Row],[GST]],"")</f>
        <v/>
      </c>
      <c r="H383" s="87"/>
      <c r="I383" s="108" t="str">
        <f>IFERROR(Table2[[#This Row],[Net Selling]]*Table2[[#This Row],[Qty]],"")</f>
        <v/>
      </c>
      <c r="J383" s="85" t="str">
        <f>IFERROR(Table2[[#This Row],[Unit Cost]]*Table2[[#This Row],[Qty]],"")</f>
        <v/>
      </c>
    </row>
    <row r="384" spans="2:10" ht="24.95" customHeight="1" x14ac:dyDescent="0.25">
      <c r="B384" s="107" t="str">
        <f t="shared" si="5"/>
        <v/>
      </c>
      <c r="C384" s="89"/>
      <c r="D384" t="str">
        <f>IFERROR(VLOOKUP(Table2[[#This Row],[ITEM]],Table3[],2,0),"")</f>
        <v/>
      </c>
      <c r="E384" s="108" t="str">
        <f>IFERROR(VLOOKUP(Table2[[#This Row],[ITEM]],Table3[],4,0),"")</f>
        <v/>
      </c>
      <c r="F384" s="88"/>
      <c r="G384" s="108" t="str">
        <f>IFERROR(Table2[[#This Row],[Unit Cost]]+Table2[[#This Row],[Unit Cost]]*Table2[[#This Row],[GST]],"")</f>
        <v/>
      </c>
      <c r="H384" s="87"/>
      <c r="I384" s="108" t="str">
        <f>IFERROR(Table2[[#This Row],[Net Selling]]*Table2[[#This Row],[Qty]],"")</f>
        <v/>
      </c>
      <c r="J384" s="85" t="str">
        <f>IFERROR(Table2[[#This Row],[Unit Cost]]*Table2[[#This Row],[Qty]],"")</f>
        <v/>
      </c>
    </row>
    <row r="385" spans="2:10" ht="24.95" customHeight="1" x14ac:dyDescent="0.25">
      <c r="B385" s="107" t="str">
        <f t="shared" si="5"/>
        <v/>
      </c>
      <c r="C385" s="89"/>
      <c r="D385" t="str">
        <f>IFERROR(VLOOKUP(Table2[[#This Row],[ITEM]],Table3[],2,0),"")</f>
        <v/>
      </c>
      <c r="E385" s="108" t="str">
        <f>IFERROR(VLOOKUP(Table2[[#This Row],[ITEM]],Table3[],4,0),"")</f>
        <v/>
      </c>
      <c r="F385" s="88"/>
      <c r="G385" s="108" t="str">
        <f>IFERROR(Table2[[#This Row],[Unit Cost]]+Table2[[#This Row],[Unit Cost]]*Table2[[#This Row],[GST]],"")</f>
        <v/>
      </c>
      <c r="H385" s="87"/>
      <c r="I385" s="108" t="str">
        <f>IFERROR(Table2[[#This Row],[Net Selling]]*Table2[[#This Row],[Qty]],"")</f>
        <v/>
      </c>
      <c r="J385" s="85" t="str">
        <f>IFERROR(Table2[[#This Row],[Unit Cost]]*Table2[[#This Row],[Qty]],"")</f>
        <v/>
      </c>
    </row>
    <row r="386" spans="2:10" ht="24.95" customHeight="1" x14ac:dyDescent="0.25">
      <c r="B386" s="107" t="str">
        <f t="shared" si="5"/>
        <v/>
      </c>
      <c r="C386" s="89"/>
      <c r="D386" t="str">
        <f>IFERROR(VLOOKUP(Table2[[#This Row],[ITEM]],Table3[],2,0),"")</f>
        <v/>
      </c>
      <c r="E386" s="108" t="str">
        <f>IFERROR(VLOOKUP(Table2[[#This Row],[ITEM]],Table3[],4,0),"")</f>
        <v/>
      </c>
      <c r="F386" s="88"/>
      <c r="G386" s="108" t="str">
        <f>IFERROR(Table2[[#This Row],[Unit Cost]]+Table2[[#This Row],[Unit Cost]]*Table2[[#This Row],[GST]],"")</f>
        <v/>
      </c>
      <c r="H386" s="87"/>
      <c r="I386" s="108" t="str">
        <f>IFERROR(Table2[[#This Row],[Net Selling]]*Table2[[#This Row],[Qty]],"")</f>
        <v/>
      </c>
      <c r="J386" s="85" t="str">
        <f>IFERROR(Table2[[#This Row],[Unit Cost]]*Table2[[#This Row],[Qty]],"")</f>
        <v/>
      </c>
    </row>
    <row r="387" spans="2:10" ht="24.95" customHeight="1" x14ac:dyDescent="0.25">
      <c r="B387" s="107" t="str">
        <f t="shared" si="5"/>
        <v/>
      </c>
      <c r="C387" s="89"/>
      <c r="D387" t="str">
        <f>IFERROR(VLOOKUP(Table2[[#This Row],[ITEM]],Table3[],2,0),"")</f>
        <v/>
      </c>
      <c r="E387" s="108" t="str">
        <f>IFERROR(VLOOKUP(Table2[[#This Row],[ITEM]],Table3[],4,0),"")</f>
        <v/>
      </c>
      <c r="F387" s="88"/>
      <c r="G387" s="108" t="str">
        <f>IFERROR(Table2[[#This Row],[Unit Cost]]+Table2[[#This Row],[Unit Cost]]*Table2[[#This Row],[GST]],"")</f>
        <v/>
      </c>
      <c r="H387" s="87"/>
      <c r="I387" s="108" t="str">
        <f>IFERROR(Table2[[#This Row],[Net Selling]]*Table2[[#This Row],[Qty]],"")</f>
        <v/>
      </c>
      <c r="J387" s="85" t="str">
        <f>IFERROR(Table2[[#This Row],[Unit Cost]]*Table2[[#This Row],[Qty]],"")</f>
        <v/>
      </c>
    </row>
    <row r="388" spans="2:10" ht="24.95" customHeight="1" x14ac:dyDescent="0.25">
      <c r="B388" s="107" t="str">
        <f t="shared" si="5"/>
        <v/>
      </c>
      <c r="C388" s="89"/>
      <c r="D388" t="str">
        <f>IFERROR(VLOOKUP(Table2[[#This Row],[ITEM]],Table3[],2,0),"")</f>
        <v/>
      </c>
      <c r="E388" s="108" t="str">
        <f>IFERROR(VLOOKUP(Table2[[#This Row],[ITEM]],Table3[],4,0),"")</f>
        <v/>
      </c>
      <c r="F388" s="88"/>
      <c r="G388" s="108" t="str">
        <f>IFERROR(Table2[[#This Row],[Unit Cost]]+Table2[[#This Row],[Unit Cost]]*Table2[[#This Row],[GST]],"")</f>
        <v/>
      </c>
      <c r="H388" s="87"/>
      <c r="I388" s="108" t="str">
        <f>IFERROR(Table2[[#This Row],[Net Selling]]*Table2[[#This Row],[Qty]],"")</f>
        <v/>
      </c>
      <c r="J388" s="85" t="str">
        <f>IFERROR(Table2[[#This Row],[Unit Cost]]*Table2[[#This Row],[Qty]],"")</f>
        <v/>
      </c>
    </row>
    <row r="389" spans="2:10" ht="24.95" customHeight="1" x14ac:dyDescent="0.25">
      <c r="B389" s="107" t="str">
        <f t="shared" si="5"/>
        <v/>
      </c>
      <c r="C389" s="89"/>
      <c r="D389" t="str">
        <f>IFERROR(VLOOKUP(Table2[[#This Row],[ITEM]],Table3[],2,0),"")</f>
        <v/>
      </c>
      <c r="E389" s="108" t="str">
        <f>IFERROR(VLOOKUP(Table2[[#This Row],[ITEM]],Table3[],4,0),"")</f>
        <v/>
      </c>
      <c r="F389" s="88"/>
      <c r="G389" s="108" t="str">
        <f>IFERROR(Table2[[#This Row],[Unit Cost]]+Table2[[#This Row],[Unit Cost]]*Table2[[#This Row],[GST]],"")</f>
        <v/>
      </c>
      <c r="H389" s="87"/>
      <c r="I389" s="108" t="str">
        <f>IFERROR(Table2[[#This Row],[Net Selling]]*Table2[[#This Row],[Qty]],"")</f>
        <v/>
      </c>
      <c r="J389" s="85" t="str">
        <f>IFERROR(Table2[[#This Row],[Unit Cost]]*Table2[[#This Row],[Qty]],"")</f>
        <v/>
      </c>
    </row>
    <row r="390" spans="2:10" ht="24.95" customHeight="1" x14ac:dyDescent="0.25">
      <c r="B390" s="107" t="str">
        <f t="shared" si="5"/>
        <v/>
      </c>
      <c r="C390" s="89"/>
      <c r="D390" t="str">
        <f>IFERROR(VLOOKUP(Table2[[#This Row],[ITEM]],Table3[],2,0),"")</f>
        <v/>
      </c>
      <c r="E390" s="108" t="str">
        <f>IFERROR(VLOOKUP(Table2[[#This Row],[ITEM]],Table3[],4,0),"")</f>
        <v/>
      </c>
      <c r="F390" s="88"/>
      <c r="G390" s="108" t="str">
        <f>IFERROR(Table2[[#This Row],[Unit Cost]]+Table2[[#This Row],[Unit Cost]]*Table2[[#This Row],[GST]],"")</f>
        <v/>
      </c>
      <c r="H390" s="87"/>
      <c r="I390" s="108" t="str">
        <f>IFERROR(Table2[[#This Row],[Net Selling]]*Table2[[#This Row],[Qty]],"")</f>
        <v/>
      </c>
      <c r="J390" s="85" t="str">
        <f>IFERROR(Table2[[#This Row],[Unit Cost]]*Table2[[#This Row],[Qty]],"")</f>
        <v/>
      </c>
    </row>
    <row r="391" spans="2:10" ht="24.95" customHeight="1" x14ac:dyDescent="0.25">
      <c r="B391" s="107" t="str">
        <f t="shared" si="5"/>
        <v/>
      </c>
      <c r="C391" s="89"/>
      <c r="D391" t="str">
        <f>IFERROR(VLOOKUP(Table2[[#This Row],[ITEM]],Table3[],2,0),"")</f>
        <v/>
      </c>
      <c r="E391" s="108" t="str">
        <f>IFERROR(VLOOKUP(Table2[[#This Row],[ITEM]],Table3[],4,0),"")</f>
        <v/>
      </c>
      <c r="F391" s="88"/>
      <c r="G391" s="108" t="str">
        <f>IFERROR(Table2[[#This Row],[Unit Cost]]+Table2[[#This Row],[Unit Cost]]*Table2[[#This Row],[GST]],"")</f>
        <v/>
      </c>
      <c r="H391" s="87"/>
      <c r="I391" s="108" t="str">
        <f>IFERROR(Table2[[#This Row],[Net Selling]]*Table2[[#This Row],[Qty]],"")</f>
        <v/>
      </c>
      <c r="J391" s="85" t="str">
        <f>IFERROR(Table2[[#This Row],[Unit Cost]]*Table2[[#This Row],[Qty]],"")</f>
        <v/>
      </c>
    </row>
    <row r="392" spans="2:10" ht="24.95" customHeight="1" x14ac:dyDescent="0.25">
      <c r="B392" s="107" t="str">
        <f t="shared" si="5"/>
        <v/>
      </c>
      <c r="C392" s="89"/>
      <c r="D392" t="str">
        <f>IFERROR(VLOOKUP(Table2[[#This Row],[ITEM]],Table3[],2,0),"")</f>
        <v/>
      </c>
      <c r="E392" s="108" t="str">
        <f>IFERROR(VLOOKUP(Table2[[#This Row],[ITEM]],Table3[],4,0),"")</f>
        <v/>
      </c>
      <c r="F392" s="88"/>
      <c r="G392" s="108" t="str">
        <f>IFERROR(Table2[[#This Row],[Unit Cost]]+Table2[[#This Row],[Unit Cost]]*Table2[[#This Row],[GST]],"")</f>
        <v/>
      </c>
      <c r="H392" s="87"/>
      <c r="I392" s="108" t="str">
        <f>IFERROR(Table2[[#This Row],[Net Selling]]*Table2[[#This Row],[Qty]],"")</f>
        <v/>
      </c>
      <c r="J392" s="85" t="str">
        <f>IFERROR(Table2[[#This Row],[Unit Cost]]*Table2[[#This Row],[Qty]],"")</f>
        <v/>
      </c>
    </row>
    <row r="393" spans="2:10" ht="24.95" customHeight="1" x14ac:dyDescent="0.25">
      <c r="B393" s="107" t="str">
        <f t="shared" si="5"/>
        <v/>
      </c>
      <c r="C393" s="89"/>
      <c r="D393" t="str">
        <f>IFERROR(VLOOKUP(Table2[[#This Row],[ITEM]],Table3[],2,0),"")</f>
        <v/>
      </c>
      <c r="E393" s="108" t="str">
        <f>IFERROR(VLOOKUP(Table2[[#This Row],[ITEM]],Table3[],4,0),"")</f>
        <v/>
      </c>
      <c r="F393" s="88"/>
      <c r="G393" s="108" t="str">
        <f>IFERROR(Table2[[#This Row],[Unit Cost]]+Table2[[#This Row],[Unit Cost]]*Table2[[#This Row],[GST]],"")</f>
        <v/>
      </c>
      <c r="H393" s="87"/>
      <c r="I393" s="108" t="str">
        <f>IFERROR(Table2[[#This Row],[Net Selling]]*Table2[[#This Row],[Qty]],"")</f>
        <v/>
      </c>
      <c r="J393" s="85" t="str">
        <f>IFERROR(Table2[[#This Row],[Unit Cost]]*Table2[[#This Row],[Qty]],"")</f>
        <v/>
      </c>
    </row>
    <row r="394" spans="2:10" ht="24.95" customHeight="1" x14ac:dyDescent="0.25">
      <c r="B394" s="107" t="str">
        <f t="shared" ref="B394:B457" si="6">IFERROR(IF(C394&lt;&gt;"",B393+1,""),"")</f>
        <v/>
      </c>
      <c r="C394" s="89"/>
      <c r="D394" t="str">
        <f>IFERROR(VLOOKUP(Table2[[#This Row],[ITEM]],Table3[],2,0),"")</f>
        <v/>
      </c>
      <c r="E394" s="108" t="str">
        <f>IFERROR(VLOOKUP(Table2[[#This Row],[ITEM]],Table3[],4,0),"")</f>
        <v/>
      </c>
      <c r="F394" s="88"/>
      <c r="G394" s="108" t="str">
        <f>IFERROR(Table2[[#This Row],[Unit Cost]]+Table2[[#This Row],[Unit Cost]]*Table2[[#This Row],[GST]],"")</f>
        <v/>
      </c>
      <c r="H394" s="87"/>
      <c r="I394" s="108" t="str">
        <f>IFERROR(Table2[[#This Row],[Net Selling]]*Table2[[#This Row],[Qty]],"")</f>
        <v/>
      </c>
      <c r="J394" s="85" t="str">
        <f>IFERROR(Table2[[#This Row],[Unit Cost]]*Table2[[#This Row],[Qty]],"")</f>
        <v/>
      </c>
    </row>
    <row r="395" spans="2:10" ht="24.95" customHeight="1" x14ac:dyDescent="0.25">
      <c r="B395" s="107" t="str">
        <f t="shared" si="6"/>
        <v/>
      </c>
      <c r="C395" s="89"/>
      <c r="D395" t="str">
        <f>IFERROR(VLOOKUP(Table2[[#This Row],[ITEM]],Table3[],2,0),"")</f>
        <v/>
      </c>
      <c r="E395" s="108" t="str">
        <f>IFERROR(VLOOKUP(Table2[[#This Row],[ITEM]],Table3[],4,0),"")</f>
        <v/>
      </c>
      <c r="F395" s="88"/>
      <c r="G395" s="108" t="str">
        <f>IFERROR(Table2[[#This Row],[Unit Cost]]+Table2[[#This Row],[Unit Cost]]*Table2[[#This Row],[GST]],"")</f>
        <v/>
      </c>
      <c r="H395" s="87"/>
      <c r="I395" s="108" t="str">
        <f>IFERROR(Table2[[#This Row],[Net Selling]]*Table2[[#This Row],[Qty]],"")</f>
        <v/>
      </c>
      <c r="J395" s="85" t="str">
        <f>IFERROR(Table2[[#This Row],[Unit Cost]]*Table2[[#This Row],[Qty]],"")</f>
        <v/>
      </c>
    </row>
    <row r="396" spans="2:10" ht="24.95" customHeight="1" x14ac:dyDescent="0.25">
      <c r="B396" s="107" t="str">
        <f t="shared" si="6"/>
        <v/>
      </c>
      <c r="C396" s="89"/>
      <c r="D396" t="str">
        <f>IFERROR(VLOOKUP(Table2[[#This Row],[ITEM]],Table3[],2,0),"")</f>
        <v/>
      </c>
      <c r="E396" s="108" t="str">
        <f>IFERROR(VLOOKUP(Table2[[#This Row],[ITEM]],Table3[],4,0),"")</f>
        <v/>
      </c>
      <c r="F396" s="88"/>
      <c r="G396" s="108" t="str">
        <f>IFERROR(Table2[[#This Row],[Unit Cost]]+Table2[[#This Row],[Unit Cost]]*Table2[[#This Row],[GST]],"")</f>
        <v/>
      </c>
      <c r="H396" s="87"/>
      <c r="I396" s="108" t="str">
        <f>IFERROR(Table2[[#This Row],[Net Selling]]*Table2[[#This Row],[Qty]],"")</f>
        <v/>
      </c>
      <c r="J396" s="85" t="str">
        <f>IFERROR(Table2[[#This Row],[Unit Cost]]*Table2[[#This Row],[Qty]],"")</f>
        <v/>
      </c>
    </row>
    <row r="397" spans="2:10" ht="24.95" customHeight="1" x14ac:dyDescent="0.25">
      <c r="B397" s="107" t="str">
        <f t="shared" si="6"/>
        <v/>
      </c>
      <c r="C397" s="89"/>
      <c r="D397" t="str">
        <f>IFERROR(VLOOKUP(Table2[[#This Row],[ITEM]],Table3[],2,0),"")</f>
        <v/>
      </c>
      <c r="E397" s="108" t="str">
        <f>IFERROR(VLOOKUP(Table2[[#This Row],[ITEM]],Table3[],4,0),"")</f>
        <v/>
      </c>
      <c r="F397" s="88"/>
      <c r="G397" s="108" t="str">
        <f>IFERROR(Table2[[#This Row],[Unit Cost]]+Table2[[#This Row],[Unit Cost]]*Table2[[#This Row],[GST]],"")</f>
        <v/>
      </c>
      <c r="H397" s="87"/>
      <c r="I397" s="108" t="str">
        <f>IFERROR(Table2[[#This Row],[Net Selling]]*Table2[[#This Row],[Qty]],"")</f>
        <v/>
      </c>
      <c r="J397" s="85" t="str">
        <f>IFERROR(Table2[[#This Row],[Unit Cost]]*Table2[[#This Row],[Qty]],"")</f>
        <v/>
      </c>
    </row>
    <row r="398" spans="2:10" ht="24.95" customHeight="1" x14ac:dyDescent="0.25">
      <c r="B398" s="107" t="str">
        <f t="shared" si="6"/>
        <v/>
      </c>
      <c r="C398" s="89"/>
      <c r="D398" t="str">
        <f>IFERROR(VLOOKUP(Table2[[#This Row],[ITEM]],Table3[],2,0),"")</f>
        <v/>
      </c>
      <c r="E398" s="108" t="str">
        <f>IFERROR(VLOOKUP(Table2[[#This Row],[ITEM]],Table3[],4,0),"")</f>
        <v/>
      </c>
      <c r="F398" s="88"/>
      <c r="G398" s="108" t="str">
        <f>IFERROR(Table2[[#This Row],[Unit Cost]]+Table2[[#This Row],[Unit Cost]]*Table2[[#This Row],[GST]],"")</f>
        <v/>
      </c>
      <c r="H398" s="87"/>
      <c r="I398" s="108" t="str">
        <f>IFERROR(Table2[[#This Row],[Net Selling]]*Table2[[#This Row],[Qty]],"")</f>
        <v/>
      </c>
      <c r="J398" s="85" t="str">
        <f>IFERROR(Table2[[#This Row],[Unit Cost]]*Table2[[#This Row],[Qty]],"")</f>
        <v/>
      </c>
    </row>
    <row r="399" spans="2:10" ht="24.95" customHeight="1" x14ac:dyDescent="0.25">
      <c r="B399" s="107" t="str">
        <f t="shared" si="6"/>
        <v/>
      </c>
      <c r="C399" s="89"/>
      <c r="D399" t="str">
        <f>IFERROR(VLOOKUP(Table2[[#This Row],[ITEM]],Table3[],2,0),"")</f>
        <v/>
      </c>
      <c r="E399" s="108" t="str">
        <f>IFERROR(VLOOKUP(Table2[[#This Row],[ITEM]],Table3[],4,0),"")</f>
        <v/>
      </c>
      <c r="F399" s="88"/>
      <c r="G399" s="108" t="str">
        <f>IFERROR(Table2[[#This Row],[Unit Cost]]+Table2[[#This Row],[Unit Cost]]*Table2[[#This Row],[GST]],"")</f>
        <v/>
      </c>
      <c r="H399" s="87"/>
      <c r="I399" s="108" t="str">
        <f>IFERROR(Table2[[#This Row],[Net Selling]]*Table2[[#This Row],[Qty]],"")</f>
        <v/>
      </c>
      <c r="J399" s="85" t="str">
        <f>IFERROR(Table2[[#This Row],[Unit Cost]]*Table2[[#This Row],[Qty]],"")</f>
        <v/>
      </c>
    </row>
    <row r="400" spans="2:10" ht="24.95" customHeight="1" x14ac:dyDescent="0.25">
      <c r="B400" s="107" t="str">
        <f t="shared" si="6"/>
        <v/>
      </c>
      <c r="C400" s="89"/>
      <c r="D400" t="str">
        <f>IFERROR(VLOOKUP(Table2[[#This Row],[ITEM]],Table3[],2,0),"")</f>
        <v/>
      </c>
      <c r="E400" s="108" t="str">
        <f>IFERROR(VLOOKUP(Table2[[#This Row],[ITEM]],Table3[],4,0),"")</f>
        <v/>
      </c>
      <c r="F400" s="88"/>
      <c r="G400" s="108" t="str">
        <f>IFERROR(Table2[[#This Row],[Unit Cost]]+Table2[[#This Row],[Unit Cost]]*Table2[[#This Row],[GST]],"")</f>
        <v/>
      </c>
      <c r="H400" s="87"/>
      <c r="I400" s="108" t="str">
        <f>IFERROR(Table2[[#This Row],[Net Selling]]*Table2[[#This Row],[Qty]],"")</f>
        <v/>
      </c>
      <c r="J400" s="85" t="str">
        <f>IFERROR(Table2[[#This Row],[Unit Cost]]*Table2[[#This Row],[Qty]],"")</f>
        <v/>
      </c>
    </row>
    <row r="401" spans="2:10" ht="24.95" customHeight="1" x14ac:dyDescent="0.25">
      <c r="B401" s="107" t="str">
        <f t="shared" si="6"/>
        <v/>
      </c>
      <c r="C401" s="89"/>
      <c r="D401" t="str">
        <f>IFERROR(VLOOKUP(Table2[[#This Row],[ITEM]],Table3[],2,0),"")</f>
        <v/>
      </c>
      <c r="E401" s="108" t="str">
        <f>IFERROR(VLOOKUP(Table2[[#This Row],[ITEM]],Table3[],4,0),"")</f>
        <v/>
      </c>
      <c r="F401" s="88"/>
      <c r="G401" s="108" t="str">
        <f>IFERROR(Table2[[#This Row],[Unit Cost]]+Table2[[#This Row],[Unit Cost]]*Table2[[#This Row],[GST]],"")</f>
        <v/>
      </c>
      <c r="H401" s="87"/>
      <c r="I401" s="108" t="str">
        <f>IFERROR(Table2[[#This Row],[Net Selling]]*Table2[[#This Row],[Qty]],"")</f>
        <v/>
      </c>
      <c r="J401" s="85" t="str">
        <f>IFERROR(Table2[[#This Row],[Unit Cost]]*Table2[[#This Row],[Qty]],"")</f>
        <v/>
      </c>
    </row>
    <row r="402" spans="2:10" ht="24.95" customHeight="1" x14ac:dyDescent="0.25">
      <c r="B402" s="107" t="str">
        <f t="shared" si="6"/>
        <v/>
      </c>
      <c r="C402" s="238"/>
      <c r="D402" t="str">
        <f>IFERROR(VLOOKUP(Table2[[#This Row],[ITEM]],Table3[],2,0),"")</f>
        <v/>
      </c>
      <c r="E402" s="239" t="str">
        <f>IFERROR(VLOOKUP(Table2[[#This Row],[ITEM]],Table3[],4,0),"")</f>
        <v/>
      </c>
      <c r="F402" s="88"/>
      <c r="G402" s="239" t="str">
        <f>IFERROR(Table2[[#This Row],[Unit Cost]]+Table2[[#This Row],[Unit Cost]]*Table2[[#This Row],[GST]],"")</f>
        <v/>
      </c>
      <c r="H402" s="87"/>
      <c r="I402" s="239" t="str">
        <f>IFERROR(Table2[[#This Row],[Net Selling]]*Table2[[#This Row],[Qty]],"")</f>
        <v/>
      </c>
      <c r="J402" s="85" t="str">
        <f>IFERROR(Table2[[#This Row],[Unit Cost]]*Table2[[#This Row],[Qty]],"")</f>
        <v/>
      </c>
    </row>
    <row r="403" spans="2:10" ht="24.95" customHeight="1" x14ac:dyDescent="0.25">
      <c r="B403" s="107" t="str">
        <f t="shared" si="6"/>
        <v/>
      </c>
      <c r="C403" s="89"/>
      <c r="D403" t="str">
        <f>IFERROR(VLOOKUP(Table2[[#This Row],[ITEM]],Table3[],2,0),"")</f>
        <v/>
      </c>
      <c r="E403" s="108" t="str">
        <f>IFERROR(VLOOKUP(Table2[[#This Row],[ITEM]],Table3[],4,0),"")</f>
        <v/>
      </c>
      <c r="F403" s="88"/>
      <c r="G403" s="108" t="str">
        <f>IFERROR(Table2[[#This Row],[Unit Cost]]+Table2[[#This Row],[Unit Cost]]*Table2[[#This Row],[GST]],"")</f>
        <v/>
      </c>
      <c r="H403" s="87"/>
      <c r="I403" s="108" t="str">
        <f>IFERROR(Table2[[#This Row],[Net Selling]]*Table2[[#This Row],[Qty]],"")</f>
        <v/>
      </c>
      <c r="J403" s="85" t="str">
        <f>IFERROR(Table2[[#This Row],[Unit Cost]]*Table2[[#This Row],[Qty]],"")</f>
        <v/>
      </c>
    </row>
    <row r="404" spans="2:10" ht="24.95" customHeight="1" x14ac:dyDescent="0.25">
      <c r="B404" s="107" t="str">
        <f t="shared" si="6"/>
        <v/>
      </c>
      <c r="C404" s="89"/>
      <c r="D404" t="str">
        <f>IFERROR(VLOOKUP(Table2[[#This Row],[ITEM]],Table3[],2,0),"")</f>
        <v/>
      </c>
      <c r="E404" s="108" t="str">
        <f>IFERROR(VLOOKUP(Table2[[#This Row],[ITEM]],Table3[],4,0),"")</f>
        <v/>
      </c>
      <c r="F404" s="88"/>
      <c r="G404" s="108" t="str">
        <f>IFERROR(Table2[[#This Row],[Unit Cost]]+Table2[[#This Row],[Unit Cost]]*Table2[[#This Row],[GST]],"")</f>
        <v/>
      </c>
      <c r="H404" s="87"/>
      <c r="I404" s="108" t="str">
        <f>IFERROR(Table2[[#This Row],[Net Selling]]*Table2[[#This Row],[Qty]],"")</f>
        <v/>
      </c>
      <c r="J404" s="85" t="str">
        <f>IFERROR(Table2[[#This Row],[Unit Cost]]*Table2[[#This Row],[Qty]],"")</f>
        <v/>
      </c>
    </row>
    <row r="405" spans="2:10" ht="24.95" customHeight="1" x14ac:dyDescent="0.25">
      <c r="B405" s="107" t="str">
        <f t="shared" si="6"/>
        <v/>
      </c>
      <c r="C405" s="89"/>
      <c r="D405" t="str">
        <f>IFERROR(VLOOKUP(Table2[[#This Row],[ITEM]],Table3[],2,0),"")</f>
        <v/>
      </c>
      <c r="E405" s="108" t="str">
        <f>IFERROR(VLOOKUP(Table2[[#This Row],[ITEM]],Table3[],4,0),"")</f>
        <v/>
      </c>
      <c r="F405" s="88"/>
      <c r="G405" s="108" t="str">
        <f>IFERROR(Table2[[#This Row],[Unit Cost]]+Table2[[#This Row],[Unit Cost]]*Table2[[#This Row],[GST]],"")</f>
        <v/>
      </c>
      <c r="H405" s="87"/>
      <c r="I405" s="108" t="str">
        <f>IFERROR(Table2[[#This Row],[Net Selling]]*Table2[[#This Row],[Qty]],"")</f>
        <v/>
      </c>
      <c r="J405" s="85" t="str">
        <f>IFERROR(Table2[[#This Row],[Unit Cost]]*Table2[[#This Row],[Qty]],"")</f>
        <v/>
      </c>
    </row>
    <row r="406" spans="2:10" ht="24.95" customHeight="1" x14ac:dyDescent="0.25">
      <c r="B406" s="107" t="str">
        <f t="shared" si="6"/>
        <v/>
      </c>
      <c r="C406" s="89"/>
      <c r="D406" t="str">
        <f>IFERROR(VLOOKUP(Table2[[#This Row],[ITEM]],Table3[],2,0),"")</f>
        <v/>
      </c>
      <c r="E406" s="108" t="str">
        <f>IFERROR(VLOOKUP(Table2[[#This Row],[ITEM]],Table3[],4,0),"")</f>
        <v/>
      </c>
      <c r="F406" s="88"/>
      <c r="G406" s="108" t="str">
        <f>IFERROR(Table2[[#This Row],[Unit Cost]]+Table2[[#This Row],[Unit Cost]]*Table2[[#This Row],[GST]],"")</f>
        <v/>
      </c>
      <c r="H406" s="87"/>
      <c r="I406" s="108" t="str">
        <f>IFERROR(Table2[[#This Row],[Net Selling]]*Table2[[#This Row],[Qty]],"")</f>
        <v/>
      </c>
      <c r="J406" s="85" t="str">
        <f>IFERROR(Table2[[#This Row],[Unit Cost]]*Table2[[#This Row],[Qty]],"")</f>
        <v/>
      </c>
    </row>
    <row r="407" spans="2:10" ht="24.95" customHeight="1" x14ac:dyDescent="0.25">
      <c r="B407" s="107" t="str">
        <f t="shared" si="6"/>
        <v/>
      </c>
      <c r="C407" s="89"/>
      <c r="D407" t="str">
        <f>IFERROR(VLOOKUP(Table2[[#This Row],[ITEM]],Table3[],2,0),"")</f>
        <v/>
      </c>
      <c r="E407" s="108" t="str">
        <f>IFERROR(VLOOKUP(Table2[[#This Row],[ITEM]],Table3[],4,0),"")</f>
        <v/>
      </c>
      <c r="F407" s="88"/>
      <c r="G407" s="108" t="str">
        <f>IFERROR(Table2[[#This Row],[Unit Cost]]+Table2[[#This Row],[Unit Cost]]*Table2[[#This Row],[GST]],"")</f>
        <v/>
      </c>
      <c r="H407" s="87"/>
      <c r="I407" s="108" t="str">
        <f>IFERROR(Table2[[#This Row],[Net Selling]]*Table2[[#This Row],[Qty]],"")</f>
        <v/>
      </c>
      <c r="J407" s="85" t="str">
        <f>IFERROR(Table2[[#This Row],[Unit Cost]]*Table2[[#This Row],[Qty]],"")</f>
        <v/>
      </c>
    </row>
    <row r="408" spans="2:10" ht="24.95" customHeight="1" x14ac:dyDescent="0.25">
      <c r="B408" s="107" t="str">
        <f t="shared" si="6"/>
        <v/>
      </c>
      <c r="C408" s="89"/>
      <c r="D408" t="str">
        <f>IFERROR(VLOOKUP(Table2[[#This Row],[ITEM]],Table3[],2,0),"")</f>
        <v/>
      </c>
      <c r="E408" s="108" t="str">
        <f>IFERROR(VLOOKUP(Table2[[#This Row],[ITEM]],Table3[],4,0),"")</f>
        <v/>
      </c>
      <c r="F408" s="88"/>
      <c r="G408" s="108" t="str">
        <f>IFERROR(Table2[[#This Row],[Unit Cost]]+Table2[[#This Row],[Unit Cost]]*Table2[[#This Row],[GST]],"")</f>
        <v/>
      </c>
      <c r="H408" s="87"/>
      <c r="I408" s="108" t="str">
        <f>IFERROR(Table2[[#This Row],[Net Selling]]*Table2[[#This Row],[Qty]],"")</f>
        <v/>
      </c>
      <c r="J408" s="85" t="str">
        <f>IFERROR(Table2[[#This Row],[Unit Cost]]*Table2[[#This Row],[Qty]],"")</f>
        <v/>
      </c>
    </row>
    <row r="409" spans="2:10" ht="24.95" customHeight="1" x14ac:dyDescent="0.25">
      <c r="B409" s="107" t="str">
        <f t="shared" si="6"/>
        <v/>
      </c>
      <c r="C409" s="89"/>
      <c r="D409" t="str">
        <f>IFERROR(VLOOKUP(Table2[[#This Row],[ITEM]],Table3[],2,0),"")</f>
        <v/>
      </c>
      <c r="E409" s="108" t="str">
        <f>IFERROR(VLOOKUP(Table2[[#This Row],[ITEM]],Table3[],4,0),"")</f>
        <v/>
      </c>
      <c r="F409" s="88"/>
      <c r="G409" s="108" t="str">
        <f>IFERROR(Table2[[#This Row],[Unit Cost]]+Table2[[#This Row],[Unit Cost]]*Table2[[#This Row],[GST]],"")</f>
        <v/>
      </c>
      <c r="H409" s="87"/>
      <c r="I409" s="108" t="str">
        <f>IFERROR(Table2[[#This Row],[Net Selling]]*Table2[[#This Row],[Qty]],"")</f>
        <v/>
      </c>
      <c r="J409" s="85" t="str">
        <f>IFERROR(Table2[[#This Row],[Unit Cost]]*Table2[[#This Row],[Qty]],"")</f>
        <v/>
      </c>
    </row>
    <row r="410" spans="2:10" ht="24.95" customHeight="1" x14ac:dyDescent="0.25">
      <c r="B410" s="107" t="str">
        <f t="shared" si="6"/>
        <v/>
      </c>
      <c r="C410" s="89"/>
      <c r="D410" t="str">
        <f>IFERROR(VLOOKUP(Table2[[#This Row],[ITEM]],Table3[],2,0),"")</f>
        <v/>
      </c>
      <c r="E410" s="108" t="str">
        <f>IFERROR(VLOOKUP(Table2[[#This Row],[ITEM]],Table3[],4,0),"")</f>
        <v/>
      </c>
      <c r="F410" s="88"/>
      <c r="G410" s="108" t="str">
        <f>IFERROR(Table2[[#This Row],[Unit Cost]]+Table2[[#This Row],[Unit Cost]]*Table2[[#This Row],[GST]],"")</f>
        <v/>
      </c>
      <c r="H410" s="87"/>
      <c r="I410" s="108" t="str">
        <f>IFERROR(Table2[[#This Row],[Net Selling]]*Table2[[#This Row],[Qty]],"")</f>
        <v/>
      </c>
      <c r="J410" s="85" t="str">
        <f>IFERROR(Table2[[#This Row],[Unit Cost]]*Table2[[#This Row],[Qty]],"")</f>
        <v/>
      </c>
    </row>
    <row r="411" spans="2:10" ht="24.95" customHeight="1" x14ac:dyDescent="0.25">
      <c r="B411" s="107" t="str">
        <f t="shared" si="6"/>
        <v/>
      </c>
      <c r="C411" s="89"/>
      <c r="D411" t="str">
        <f>IFERROR(VLOOKUP(Table2[[#This Row],[ITEM]],Table3[],2,0),"")</f>
        <v/>
      </c>
      <c r="E411" s="108" t="str">
        <f>IFERROR(VLOOKUP(Table2[[#This Row],[ITEM]],Table3[],4,0),"")</f>
        <v/>
      </c>
      <c r="F411" s="88"/>
      <c r="G411" s="108" t="str">
        <f>IFERROR(Table2[[#This Row],[Unit Cost]]+Table2[[#This Row],[Unit Cost]]*Table2[[#This Row],[GST]],"")</f>
        <v/>
      </c>
      <c r="H411" s="87"/>
      <c r="I411" s="108" t="str">
        <f>IFERROR(Table2[[#This Row],[Net Selling]]*Table2[[#This Row],[Qty]],"")</f>
        <v/>
      </c>
      <c r="J411" s="85" t="str">
        <f>IFERROR(Table2[[#This Row],[Unit Cost]]*Table2[[#This Row],[Qty]],"")</f>
        <v/>
      </c>
    </row>
    <row r="412" spans="2:10" ht="24.95" customHeight="1" x14ac:dyDescent="0.25">
      <c r="B412" s="107" t="str">
        <f t="shared" si="6"/>
        <v/>
      </c>
      <c r="C412" s="89"/>
      <c r="D412" t="str">
        <f>IFERROR(VLOOKUP(Table2[[#This Row],[ITEM]],Table3[],2,0),"")</f>
        <v/>
      </c>
      <c r="E412" s="108" t="str">
        <f>IFERROR(VLOOKUP(Table2[[#This Row],[ITEM]],Table3[],4,0),"")</f>
        <v/>
      </c>
      <c r="F412" s="88"/>
      <c r="G412" s="108" t="str">
        <f>IFERROR(Table2[[#This Row],[Unit Cost]]+Table2[[#This Row],[Unit Cost]]*Table2[[#This Row],[GST]],"")</f>
        <v/>
      </c>
      <c r="H412" s="87"/>
      <c r="I412" s="108" t="str">
        <f>IFERROR(Table2[[#This Row],[Net Selling]]*Table2[[#This Row],[Qty]],"")</f>
        <v/>
      </c>
      <c r="J412" s="85" t="str">
        <f>IFERROR(Table2[[#This Row],[Unit Cost]]*Table2[[#This Row],[Qty]],"")</f>
        <v/>
      </c>
    </row>
    <row r="413" spans="2:10" ht="24.95" customHeight="1" x14ac:dyDescent="0.25">
      <c r="B413" s="107" t="str">
        <f t="shared" si="6"/>
        <v/>
      </c>
      <c r="C413" s="89"/>
      <c r="D413" t="str">
        <f>IFERROR(VLOOKUP(Table2[[#This Row],[ITEM]],Table3[],2,0),"")</f>
        <v/>
      </c>
      <c r="E413" s="108" t="str">
        <f>IFERROR(VLOOKUP(Table2[[#This Row],[ITEM]],Table3[],4,0),"")</f>
        <v/>
      </c>
      <c r="F413" s="88"/>
      <c r="G413" s="108" t="str">
        <f>IFERROR(Table2[[#This Row],[Unit Cost]]+Table2[[#This Row],[Unit Cost]]*Table2[[#This Row],[GST]],"")</f>
        <v/>
      </c>
      <c r="H413" s="87"/>
      <c r="I413" s="108" t="str">
        <f>IFERROR(Table2[[#This Row],[Net Selling]]*Table2[[#This Row],[Qty]],"")</f>
        <v/>
      </c>
      <c r="J413" s="85" t="str">
        <f>IFERROR(Table2[[#This Row],[Unit Cost]]*Table2[[#This Row],[Qty]],"")</f>
        <v/>
      </c>
    </row>
    <row r="414" spans="2:10" ht="24.95" customHeight="1" x14ac:dyDescent="0.25">
      <c r="B414" s="107" t="str">
        <f t="shared" si="6"/>
        <v/>
      </c>
      <c r="C414" s="89"/>
      <c r="D414" t="str">
        <f>IFERROR(VLOOKUP(Table2[[#This Row],[ITEM]],Table3[],2,0),"")</f>
        <v/>
      </c>
      <c r="E414" s="108" t="str">
        <f>IFERROR(VLOOKUP(Table2[[#This Row],[ITEM]],Table3[],4,0),"")</f>
        <v/>
      </c>
      <c r="F414" s="88"/>
      <c r="G414" s="108" t="str">
        <f>IFERROR(Table2[[#This Row],[Unit Cost]]+Table2[[#This Row],[Unit Cost]]*Table2[[#This Row],[GST]],"")</f>
        <v/>
      </c>
      <c r="H414" s="87"/>
      <c r="I414" s="108" t="str">
        <f>IFERROR(Table2[[#This Row],[Net Selling]]*Table2[[#This Row],[Qty]],"")</f>
        <v/>
      </c>
      <c r="J414" s="85" t="str">
        <f>IFERROR(Table2[[#This Row],[Unit Cost]]*Table2[[#This Row],[Qty]],"")</f>
        <v/>
      </c>
    </row>
    <row r="415" spans="2:10" ht="24.95" customHeight="1" x14ac:dyDescent="0.25">
      <c r="B415" s="107" t="str">
        <f t="shared" si="6"/>
        <v/>
      </c>
      <c r="C415" s="89"/>
      <c r="D415" t="str">
        <f>IFERROR(VLOOKUP(Table2[[#This Row],[ITEM]],Table3[],2,0),"")</f>
        <v/>
      </c>
      <c r="E415" s="108" t="str">
        <f>IFERROR(VLOOKUP(Table2[[#This Row],[ITEM]],Table3[],4,0),"")</f>
        <v/>
      </c>
      <c r="F415" s="88"/>
      <c r="G415" s="108" t="str">
        <f>IFERROR(Table2[[#This Row],[Unit Cost]]+Table2[[#This Row],[Unit Cost]]*Table2[[#This Row],[GST]],"")</f>
        <v/>
      </c>
      <c r="H415" s="87"/>
      <c r="I415" s="108" t="str">
        <f>IFERROR(Table2[[#This Row],[Net Selling]]*Table2[[#This Row],[Qty]],"")</f>
        <v/>
      </c>
      <c r="J415" s="85" t="str">
        <f>IFERROR(Table2[[#This Row],[Unit Cost]]*Table2[[#This Row],[Qty]],"")</f>
        <v/>
      </c>
    </row>
    <row r="416" spans="2:10" ht="24.95" customHeight="1" x14ac:dyDescent="0.25">
      <c r="B416" s="107" t="str">
        <f t="shared" si="6"/>
        <v/>
      </c>
      <c r="C416" s="89"/>
      <c r="D416" t="str">
        <f>IFERROR(VLOOKUP(Table2[[#This Row],[ITEM]],Table3[],2,0),"")</f>
        <v/>
      </c>
      <c r="E416" s="108" t="str">
        <f>IFERROR(VLOOKUP(Table2[[#This Row],[ITEM]],Table3[],4,0),"")</f>
        <v/>
      </c>
      <c r="F416" s="88"/>
      <c r="G416" s="108" t="str">
        <f>IFERROR(Table2[[#This Row],[Unit Cost]]+Table2[[#This Row],[Unit Cost]]*Table2[[#This Row],[GST]],"")</f>
        <v/>
      </c>
      <c r="H416" s="87"/>
      <c r="I416" s="108" t="str">
        <f>IFERROR(Table2[[#This Row],[Net Selling]]*Table2[[#This Row],[Qty]],"")</f>
        <v/>
      </c>
      <c r="J416" s="85" t="str">
        <f>IFERROR(Table2[[#This Row],[Unit Cost]]*Table2[[#This Row],[Qty]],"")</f>
        <v/>
      </c>
    </row>
    <row r="417" spans="2:10" ht="24.95" customHeight="1" x14ac:dyDescent="0.25">
      <c r="B417" s="107" t="str">
        <f t="shared" si="6"/>
        <v/>
      </c>
      <c r="C417" s="89"/>
      <c r="D417" t="str">
        <f>IFERROR(VLOOKUP(Table2[[#This Row],[ITEM]],Table3[],2,0),"")</f>
        <v/>
      </c>
      <c r="E417" s="108" t="str">
        <f>IFERROR(VLOOKUP(Table2[[#This Row],[ITEM]],Table3[],4,0),"")</f>
        <v/>
      </c>
      <c r="F417" s="88"/>
      <c r="G417" s="108" t="str">
        <f>IFERROR(Table2[[#This Row],[Unit Cost]]+Table2[[#This Row],[Unit Cost]]*Table2[[#This Row],[GST]],"")</f>
        <v/>
      </c>
      <c r="H417" s="87"/>
      <c r="I417" s="108" t="str">
        <f>IFERROR(Table2[[#This Row],[Net Selling]]*Table2[[#This Row],[Qty]],"")</f>
        <v/>
      </c>
      <c r="J417" s="85" t="str">
        <f>IFERROR(Table2[[#This Row],[Unit Cost]]*Table2[[#This Row],[Qty]],"")</f>
        <v/>
      </c>
    </row>
    <row r="418" spans="2:10" ht="24.95" customHeight="1" x14ac:dyDescent="0.25">
      <c r="B418" s="107" t="str">
        <f t="shared" si="6"/>
        <v/>
      </c>
      <c r="C418" s="89"/>
      <c r="D418" t="str">
        <f>IFERROR(VLOOKUP(Table2[[#This Row],[ITEM]],Table3[],2,0),"")</f>
        <v/>
      </c>
      <c r="E418" s="108" t="str">
        <f>IFERROR(VLOOKUP(Table2[[#This Row],[ITEM]],Table3[],4,0),"")</f>
        <v/>
      </c>
      <c r="F418" s="88"/>
      <c r="G418" s="108" t="str">
        <f>IFERROR(Table2[[#This Row],[Unit Cost]]+Table2[[#This Row],[Unit Cost]]*Table2[[#This Row],[GST]],"")</f>
        <v/>
      </c>
      <c r="H418" s="87"/>
      <c r="I418" s="108" t="str">
        <f>IFERROR(Table2[[#This Row],[Net Selling]]*Table2[[#This Row],[Qty]],"")</f>
        <v/>
      </c>
      <c r="J418" s="85" t="str">
        <f>IFERROR(Table2[[#This Row],[Unit Cost]]*Table2[[#This Row],[Qty]],"")</f>
        <v/>
      </c>
    </row>
    <row r="419" spans="2:10" ht="24.95" customHeight="1" x14ac:dyDescent="0.25">
      <c r="B419" s="107" t="str">
        <f t="shared" si="6"/>
        <v/>
      </c>
      <c r="C419" s="89"/>
      <c r="D419" t="str">
        <f>IFERROR(VLOOKUP(Table2[[#This Row],[ITEM]],Table3[],2,0),"")</f>
        <v/>
      </c>
      <c r="E419" s="108" t="str">
        <f>IFERROR(VLOOKUP(Table2[[#This Row],[ITEM]],Table3[],4,0),"")</f>
        <v/>
      </c>
      <c r="F419" s="88"/>
      <c r="G419" s="108" t="str">
        <f>IFERROR(Table2[[#This Row],[Unit Cost]]+Table2[[#This Row],[Unit Cost]]*Table2[[#This Row],[GST]],"")</f>
        <v/>
      </c>
      <c r="H419" s="87"/>
      <c r="I419" s="108" t="str">
        <f>IFERROR(Table2[[#This Row],[Net Selling]]*Table2[[#This Row],[Qty]],"")</f>
        <v/>
      </c>
      <c r="J419" s="85" t="str">
        <f>IFERROR(Table2[[#This Row],[Unit Cost]]*Table2[[#This Row],[Qty]],"")</f>
        <v/>
      </c>
    </row>
    <row r="420" spans="2:10" ht="24.95" customHeight="1" x14ac:dyDescent="0.25">
      <c r="B420" s="107" t="str">
        <f t="shared" si="6"/>
        <v/>
      </c>
      <c r="C420" s="89"/>
      <c r="D420" t="str">
        <f>IFERROR(VLOOKUP(Table2[[#This Row],[ITEM]],Table3[],2,0),"")</f>
        <v/>
      </c>
      <c r="E420" s="108" t="str">
        <f>IFERROR(VLOOKUP(Table2[[#This Row],[ITEM]],Table3[],4,0),"")</f>
        <v/>
      </c>
      <c r="F420" s="88"/>
      <c r="G420" s="108" t="str">
        <f>IFERROR(Table2[[#This Row],[Unit Cost]]+Table2[[#This Row],[Unit Cost]]*Table2[[#This Row],[GST]],"")</f>
        <v/>
      </c>
      <c r="H420" s="87"/>
      <c r="I420" s="108" t="str">
        <f>IFERROR(Table2[[#This Row],[Net Selling]]*Table2[[#This Row],[Qty]],"")</f>
        <v/>
      </c>
      <c r="J420" s="85" t="str">
        <f>IFERROR(Table2[[#This Row],[Unit Cost]]*Table2[[#This Row],[Qty]],"")</f>
        <v/>
      </c>
    </row>
    <row r="421" spans="2:10" ht="24.95" customHeight="1" x14ac:dyDescent="0.25">
      <c r="B421" s="107" t="str">
        <f t="shared" si="6"/>
        <v/>
      </c>
      <c r="C421" s="89"/>
      <c r="D421" t="str">
        <f>IFERROR(VLOOKUP(Table2[[#This Row],[ITEM]],Table3[],2,0),"")</f>
        <v/>
      </c>
      <c r="E421" s="108" t="str">
        <f>IFERROR(VLOOKUP(Table2[[#This Row],[ITEM]],Table3[],4,0),"")</f>
        <v/>
      </c>
      <c r="F421" s="88"/>
      <c r="G421" s="108" t="str">
        <f>IFERROR(Table2[[#This Row],[Unit Cost]]+Table2[[#This Row],[Unit Cost]]*Table2[[#This Row],[GST]],"")</f>
        <v/>
      </c>
      <c r="H421" s="87"/>
      <c r="I421" s="108" t="str">
        <f>IFERROR(Table2[[#This Row],[Net Selling]]*Table2[[#This Row],[Qty]],"")</f>
        <v/>
      </c>
      <c r="J421" s="85" t="str">
        <f>IFERROR(Table2[[#This Row],[Unit Cost]]*Table2[[#This Row],[Qty]],"")</f>
        <v/>
      </c>
    </row>
    <row r="422" spans="2:10" ht="24.95" customHeight="1" x14ac:dyDescent="0.25">
      <c r="B422" s="107" t="str">
        <f t="shared" si="6"/>
        <v/>
      </c>
      <c r="C422" s="89"/>
      <c r="D422" t="str">
        <f>IFERROR(VLOOKUP(Table2[[#This Row],[ITEM]],Table3[],2,0),"")</f>
        <v/>
      </c>
      <c r="E422" s="108" t="str">
        <f>IFERROR(VLOOKUP(Table2[[#This Row],[ITEM]],Table3[],4,0),"")</f>
        <v/>
      </c>
      <c r="F422" s="88"/>
      <c r="G422" s="108" t="str">
        <f>IFERROR(Table2[[#This Row],[Unit Cost]]+Table2[[#This Row],[Unit Cost]]*Table2[[#This Row],[GST]],"")</f>
        <v/>
      </c>
      <c r="H422" s="87"/>
      <c r="I422" s="108" t="str">
        <f>IFERROR(Table2[[#This Row],[Net Selling]]*Table2[[#This Row],[Qty]],"")</f>
        <v/>
      </c>
      <c r="J422" s="85" t="str">
        <f>IFERROR(Table2[[#This Row],[Unit Cost]]*Table2[[#This Row],[Qty]],"")</f>
        <v/>
      </c>
    </row>
    <row r="423" spans="2:10" ht="24.95" customHeight="1" x14ac:dyDescent="0.25">
      <c r="B423" s="107" t="str">
        <f t="shared" si="6"/>
        <v/>
      </c>
      <c r="C423" s="89"/>
      <c r="D423" t="str">
        <f>IFERROR(VLOOKUP(Table2[[#This Row],[ITEM]],Table3[],2,0),"")</f>
        <v/>
      </c>
      <c r="E423" s="108" t="str">
        <f>IFERROR(VLOOKUP(Table2[[#This Row],[ITEM]],Table3[],4,0),"")</f>
        <v/>
      </c>
      <c r="F423" s="88"/>
      <c r="G423" s="108" t="str">
        <f>IFERROR(Table2[[#This Row],[Unit Cost]]+Table2[[#This Row],[Unit Cost]]*Table2[[#This Row],[GST]],"")</f>
        <v/>
      </c>
      <c r="H423" s="87"/>
      <c r="I423" s="108" t="str">
        <f>IFERROR(Table2[[#This Row],[Net Selling]]*Table2[[#This Row],[Qty]],"")</f>
        <v/>
      </c>
      <c r="J423" s="85" t="str">
        <f>IFERROR(Table2[[#This Row],[Unit Cost]]*Table2[[#This Row],[Qty]],"")</f>
        <v/>
      </c>
    </row>
    <row r="424" spans="2:10" ht="24.95" customHeight="1" x14ac:dyDescent="0.25">
      <c r="B424" s="107" t="str">
        <f t="shared" si="6"/>
        <v/>
      </c>
      <c r="C424" s="89"/>
      <c r="D424" t="str">
        <f>IFERROR(VLOOKUP(Table2[[#This Row],[ITEM]],Table3[],2,0),"")</f>
        <v/>
      </c>
      <c r="E424" s="108" t="str">
        <f>IFERROR(VLOOKUP(Table2[[#This Row],[ITEM]],Table3[],4,0),"")</f>
        <v/>
      </c>
      <c r="F424" s="88"/>
      <c r="G424" s="108" t="str">
        <f>IFERROR(Table2[[#This Row],[Unit Cost]]+Table2[[#This Row],[Unit Cost]]*Table2[[#This Row],[GST]],"")</f>
        <v/>
      </c>
      <c r="H424" s="87"/>
      <c r="I424" s="108" t="str">
        <f>IFERROR(Table2[[#This Row],[Net Selling]]*Table2[[#This Row],[Qty]],"")</f>
        <v/>
      </c>
      <c r="J424" s="85" t="str">
        <f>IFERROR(Table2[[#This Row],[Unit Cost]]*Table2[[#This Row],[Qty]],"")</f>
        <v/>
      </c>
    </row>
    <row r="425" spans="2:10" ht="24.95" customHeight="1" x14ac:dyDescent="0.25">
      <c r="B425" s="107" t="str">
        <f t="shared" si="6"/>
        <v/>
      </c>
      <c r="C425" s="89"/>
      <c r="D425" t="str">
        <f>IFERROR(VLOOKUP(Table2[[#This Row],[ITEM]],Table3[],2,0),"")</f>
        <v/>
      </c>
      <c r="E425" s="108" t="str">
        <f>IFERROR(VLOOKUP(Table2[[#This Row],[ITEM]],Table3[],4,0),"")</f>
        <v/>
      </c>
      <c r="F425" s="88"/>
      <c r="G425" s="108" t="str">
        <f>IFERROR(Table2[[#This Row],[Unit Cost]]+Table2[[#This Row],[Unit Cost]]*Table2[[#This Row],[GST]],"")</f>
        <v/>
      </c>
      <c r="H425" s="87"/>
      <c r="I425" s="108" t="str">
        <f>IFERROR(Table2[[#This Row],[Net Selling]]*Table2[[#This Row],[Qty]],"")</f>
        <v/>
      </c>
      <c r="J425" s="85" t="str">
        <f>IFERROR(Table2[[#This Row],[Unit Cost]]*Table2[[#This Row],[Qty]],"")</f>
        <v/>
      </c>
    </row>
    <row r="426" spans="2:10" ht="24.95" customHeight="1" x14ac:dyDescent="0.25">
      <c r="B426" s="107" t="str">
        <f t="shared" si="6"/>
        <v/>
      </c>
      <c r="C426" s="89"/>
      <c r="D426" t="str">
        <f>IFERROR(VLOOKUP(Table2[[#This Row],[ITEM]],Table3[],2,0),"")</f>
        <v/>
      </c>
      <c r="E426" s="108" t="str">
        <f>IFERROR(VLOOKUP(Table2[[#This Row],[ITEM]],Table3[],4,0),"")</f>
        <v/>
      </c>
      <c r="F426" s="88"/>
      <c r="G426" s="108" t="str">
        <f>IFERROR(Table2[[#This Row],[Unit Cost]]+Table2[[#This Row],[Unit Cost]]*Table2[[#This Row],[GST]],"")</f>
        <v/>
      </c>
      <c r="H426" s="87"/>
      <c r="I426" s="108" t="str">
        <f>IFERROR(Table2[[#This Row],[Net Selling]]*Table2[[#This Row],[Qty]],"")</f>
        <v/>
      </c>
      <c r="J426" s="85" t="str">
        <f>IFERROR(Table2[[#This Row],[Unit Cost]]*Table2[[#This Row],[Qty]],"")</f>
        <v/>
      </c>
    </row>
    <row r="427" spans="2:10" ht="24.95" customHeight="1" x14ac:dyDescent="0.25">
      <c r="B427" s="107" t="str">
        <f t="shared" si="6"/>
        <v/>
      </c>
      <c r="C427" s="89"/>
      <c r="D427" t="str">
        <f>IFERROR(VLOOKUP(Table2[[#This Row],[ITEM]],Table3[],2,0),"")</f>
        <v/>
      </c>
      <c r="E427" s="108" t="str">
        <f>IFERROR(VLOOKUP(Table2[[#This Row],[ITEM]],Table3[],4,0),"")</f>
        <v/>
      </c>
      <c r="F427" s="88"/>
      <c r="G427" s="108" t="str">
        <f>IFERROR(Table2[[#This Row],[Unit Cost]]+Table2[[#This Row],[Unit Cost]]*Table2[[#This Row],[GST]],"")</f>
        <v/>
      </c>
      <c r="H427" s="87"/>
      <c r="I427" s="108" t="str">
        <f>IFERROR(Table2[[#This Row],[Net Selling]]*Table2[[#This Row],[Qty]],"")</f>
        <v/>
      </c>
      <c r="J427" s="85" t="str">
        <f>IFERROR(Table2[[#This Row],[Unit Cost]]*Table2[[#This Row],[Qty]],"")</f>
        <v/>
      </c>
    </row>
    <row r="428" spans="2:10" ht="24.95" customHeight="1" x14ac:dyDescent="0.25">
      <c r="B428" s="107" t="str">
        <f t="shared" si="6"/>
        <v/>
      </c>
      <c r="C428" s="89"/>
      <c r="D428" t="str">
        <f>IFERROR(VLOOKUP(Table2[[#This Row],[ITEM]],Table3[],2,0),"")</f>
        <v/>
      </c>
      <c r="E428" s="108" t="str">
        <f>IFERROR(VLOOKUP(Table2[[#This Row],[ITEM]],Table3[],4,0),"")</f>
        <v/>
      </c>
      <c r="F428" s="88"/>
      <c r="G428" s="108" t="str">
        <f>IFERROR(Table2[[#This Row],[Unit Cost]]+Table2[[#This Row],[Unit Cost]]*Table2[[#This Row],[GST]],"")</f>
        <v/>
      </c>
      <c r="H428" s="87"/>
      <c r="I428" s="108" t="str">
        <f>IFERROR(Table2[[#This Row],[Net Selling]]*Table2[[#This Row],[Qty]],"")</f>
        <v/>
      </c>
      <c r="J428" s="85" t="str">
        <f>IFERROR(Table2[[#This Row],[Unit Cost]]*Table2[[#This Row],[Qty]],"")</f>
        <v/>
      </c>
    </row>
    <row r="429" spans="2:10" ht="24.95" customHeight="1" x14ac:dyDescent="0.25">
      <c r="B429" s="107" t="str">
        <f t="shared" si="6"/>
        <v/>
      </c>
      <c r="C429" s="89"/>
      <c r="D429" t="str">
        <f>IFERROR(VLOOKUP(Table2[[#This Row],[ITEM]],Table3[],2,0),"")</f>
        <v/>
      </c>
      <c r="E429" s="108" t="str">
        <f>IFERROR(VLOOKUP(Table2[[#This Row],[ITEM]],Table3[],4,0),"")</f>
        <v/>
      </c>
      <c r="F429" s="88"/>
      <c r="G429" s="108" t="str">
        <f>IFERROR(Table2[[#This Row],[Unit Cost]]+Table2[[#This Row],[Unit Cost]]*Table2[[#This Row],[GST]],"")</f>
        <v/>
      </c>
      <c r="H429" s="87"/>
      <c r="I429" s="108" t="str">
        <f>IFERROR(Table2[[#This Row],[Net Selling]]*Table2[[#This Row],[Qty]],"")</f>
        <v/>
      </c>
      <c r="J429" s="85" t="str">
        <f>IFERROR(Table2[[#This Row],[Unit Cost]]*Table2[[#This Row],[Qty]],"")</f>
        <v/>
      </c>
    </row>
    <row r="430" spans="2:10" ht="24.95" customHeight="1" x14ac:dyDescent="0.25">
      <c r="B430" s="107" t="str">
        <f t="shared" si="6"/>
        <v/>
      </c>
      <c r="C430" s="89"/>
      <c r="D430" t="str">
        <f>IFERROR(VLOOKUP(Table2[[#This Row],[ITEM]],Table3[],2,0),"")</f>
        <v/>
      </c>
      <c r="E430" s="108" t="str">
        <f>IFERROR(VLOOKUP(Table2[[#This Row],[ITEM]],Table3[],4,0),"")</f>
        <v/>
      </c>
      <c r="F430" s="88"/>
      <c r="G430" s="108" t="str">
        <f>IFERROR(Table2[[#This Row],[Unit Cost]]+Table2[[#This Row],[Unit Cost]]*Table2[[#This Row],[GST]],"")</f>
        <v/>
      </c>
      <c r="H430" s="87"/>
      <c r="I430" s="108" t="str">
        <f>IFERROR(Table2[[#This Row],[Net Selling]]*Table2[[#This Row],[Qty]],"")</f>
        <v/>
      </c>
      <c r="J430" s="85" t="str">
        <f>IFERROR(Table2[[#This Row],[Unit Cost]]*Table2[[#This Row],[Qty]],"")</f>
        <v/>
      </c>
    </row>
    <row r="431" spans="2:10" ht="24.95" customHeight="1" x14ac:dyDescent="0.25">
      <c r="B431" s="107" t="str">
        <f t="shared" si="6"/>
        <v/>
      </c>
      <c r="C431" s="89"/>
      <c r="D431" t="str">
        <f>IFERROR(VLOOKUP(Table2[[#This Row],[ITEM]],Table3[],2,0),"")</f>
        <v/>
      </c>
      <c r="E431" s="108" t="str">
        <f>IFERROR(VLOOKUP(Table2[[#This Row],[ITEM]],Table3[],4,0),"")</f>
        <v/>
      </c>
      <c r="F431" s="88"/>
      <c r="G431" s="108" t="str">
        <f>IFERROR(Table2[[#This Row],[Unit Cost]]+Table2[[#This Row],[Unit Cost]]*Table2[[#This Row],[GST]],"")</f>
        <v/>
      </c>
      <c r="H431" s="87"/>
      <c r="I431" s="108" t="str">
        <f>IFERROR(Table2[[#This Row],[Net Selling]]*Table2[[#This Row],[Qty]],"")</f>
        <v/>
      </c>
      <c r="J431" s="85" t="str">
        <f>IFERROR(Table2[[#This Row],[Unit Cost]]*Table2[[#This Row],[Qty]],"")</f>
        <v/>
      </c>
    </row>
    <row r="432" spans="2:10" ht="24.95" customHeight="1" x14ac:dyDescent="0.25">
      <c r="B432" s="107" t="str">
        <f t="shared" si="6"/>
        <v/>
      </c>
      <c r="C432" s="89"/>
      <c r="D432" t="str">
        <f>IFERROR(VLOOKUP(Table2[[#This Row],[ITEM]],Table3[],2,0),"")</f>
        <v/>
      </c>
      <c r="E432" s="108" t="str">
        <f>IFERROR(VLOOKUP(Table2[[#This Row],[ITEM]],Table3[],4,0),"")</f>
        <v/>
      </c>
      <c r="F432" s="88"/>
      <c r="G432" s="108" t="str">
        <f>IFERROR(Table2[[#This Row],[Unit Cost]]+Table2[[#This Row],[Unit Cost]]*Table2[[#This Row],[GST]],"")</f>
        <v/>
      </c>
      <c r="H432" s="87"/>
      <c r="I432" s="108" t="str">
        <f>IFERROR(Table2[[#This Row],[Net Selling]]*Table2[[#This Row],[Qty]],"")</f>
        <v/>
      </c>
      <c r="J432" s="85" t="str">
        <f>IFERROR(Table2[[#This Row],[Unit Cost]]*Table2[[#This Row],[Qty]],"")</f>
        <v/>
      </c>
    </row>
    <row r="433" spans="2:10" ht="24.95" customHeight="1" x14ac:dyDescent="0.25">
      <c r="B433" s="107" t="str">
        <f t="shared" si="6"/>
        <v/>
      </c>
      <c r="C433" s="89"/>
      <c r="D433" t="str">
        <f>IFERROR(VLOOKUP(Table2[[#This Row],[ITEM]],Table3[],2,0),"")</f>
        <v/>
      </c>
      <c r="E433" s="108" t="str">
        <f>IFERROR(VLOOKUP(Table2[[#This Row],[ITEM]],Table3[],4,0),"")</f>
        <v/>
      </c>
      <c r="F433" s="88"/>
      <c r="G433" s="108" t="str">
        <f>IFERROR(Table2[[#This Row],[Unit Cost]]+Table2[[#This Row],[Unit Cost]]*Table2[[#This Row],[GST]],"")</f>
        <v/>
      </c>
      <c r="H433" s="87"/>
      <c r="I433" s="108" t="str">
        <f>IFERROR(Table2[[#This Row],[Net Selling]]*Table2[[#This Row],[Qty]],"")</f>
        <v/>
      </c>
      <c r="J433" s="85" t="str">
        <f>IFERROR(Table2[[#This Row],[Unit Cost]]*Table2[[#This Row],[Qty]],"")</f>
        <v/>
      </c>
    </row>
    <row r="434" spans="2:10" ht="24.95" customHeight="1" x14ac:dyDescent="0.25">
      <c r="B434" s="107" t="str">
        <f t="shared" si="6"/>
        <v/>
      </c>
      <c r="C434" s="89"/>
      <c r="D434" t="str">
        <f>IFERROR(VLOOKUP(Table2[[#This Row],[ITEM]],Table3[],2,0),"")</f>
        <v/>
      </c>
      <c r="E434" s="108" t="str">
        <f>IFERROR(VLOOKUP(Table2[[#This Row],[ITEM]],Table3[],4,0),"")</f>
        <v/>
      </c>
      <c r="F434" s="88"/>
      <c r="G434" s="108" t="str">
        <f>IFERROR(Table2[[#This Row],[Unit Cost]]+Table2[[#This Row],[Unit Cost]]*Table2[[#This Row],[GST]],"")</f>
        <v/>
      </c>
      <c r="H434" s="87"/>
      <c r="I434" s="108" t="str">
        <f>IFERROR(Table2[[#This Row],[Net Selling]]*Table2[[#This Row],[Qty]],"")</f>
        <v/>
      </c>
      <c r="J434" s="85" t="str">
        <f>IFERROR(Table2[[#This Row],[Unit Cost]]*Table2[[#This Row],[Qty]],"")</f>
        <v/>
      </c>
    </row>
    <row r="435" spans="2:10" ht="24.95" customHeight="1" x14ac:dyDescent="0.25">
      <c r="B435" s="107" t="str">
        <f t="shared" si="6"/>
        <v/>
      </c>
      <c r="C435" s="89"/>
      <c r="D435" t="str">
        <f>IFERROR(VLOOKUP(Table2[[#This Row],[ITEM]],Table3[],2,0),"")</f>
        <v/>
      </c>
      <c r="E435" s="108" t="str">
        <f>IFERROR(VLOOKUP(Table2[[#This Row],[ITEM]],Table3[],4,0),"")</f>
        <v/>
      </c>
      <c r="F435" s="88"/>
      <c r="G435" s="108" t="str">
        <f>IFERROR(Table2[[#This Row],[Unit Cost]]+Table2[[#This Row],[Unit Cost]]*Table2[[#This Row],[GST]],"")</f>
        <v/>
      </c>
      <c r="H435" s="87"/>
      <c r="I435" s="108" t="str">
        <f>IFERROR(Table2[[#This Row],[Net Selling]]*Table2[[#This Row],[Qty]],"")</f>
        <v/>
      </c>
      <c r="J435" s="85" t="str">
        <f>IFERROR(Table2[[#This Row],[Unit Cost]]*Table2[[#This Row],[Qty]],"")</f>
        <v/>
      </c>
    </row>
    <row r="436" spans="2:10" ht="24.95" customHeight="1" x14ac:dyDescent="0.25">
      <c r="B436" s="107" t="str">
        <f t="shared" si="6"/>
        <v/>
      </c>
      <c r="C436" s="89"/>
      <c r="D436" t="str">
        <f>IFERROR(VLOOKUP(Table2[[#This Row],[ITEM]],Table3[],2,0),"")</f>
        <v/>
      </c>
      <c r="E436" s="108" t="str">
        <f>IFERROR(VLOOKUP(Table2[[#This Row],[ITEM]],Table3[],4,0),"")</f>
        <v/>
      </c>
      <c r="F436" s="88"/>
      <c r="G436" s="108" t="str">
        <f>IFERROR(Table2[[#This Row],[Unit Cost]]+Table2[[#This Row],[Unit Cost]]*Table2[[#This Row],[GST]],"")</f>
        <v/>
      </c>
      <c r="H436" s="87"/>
      <c r="I436" s="108" t="str">
        <f>IFERROR(Table2[[#This Row],[Net Selling]]*Table2[[#This Row],[Qty]],"")</f>
        <v/>
      </c>
      <c r="J436" s="85" t="str">
        <f>IFERROR(Table2[[#This Row],[Unit Cost]]*Table2[[#This Row],[Qty]],"")</f>
        <v/>
      </c>
    </row>
    <row r="437" spans="2:10" ht="24.95" customHeight="1" x14ac:dyDescent="0.25">
      <c r="B437" s="107" t="str">
        <f t="shared" si="6"/>
        <v/>
      </c>
      <c r="C437" s="89"/>
      <c r="D437" t="str">
        <f>IFERROR(VLOOKUP(Table2[[#This Row],[ITEM]],Table3[],2,0),"")</f>
        <v/>
      </c>
      <c r="E437" s="108" t="str">
        <f>IFERROR(VLOOKUP(Table2[[#This Row],[ITEM]],Table3[],4,0),"")</f>
        <v/>
      </c>
      <c r="F437" s="88"/>
      <c r="G437" s="108" t="str">
        <f>IFERROR(Table2[[#This Row],[Unit Cost]]+Table2[[#This Row],[Unit Cost]]*Table2[[#This Row],[GST]],"")</f>
        <v/>
      </c>
      <c r="H437" s="87"/>
      <c r="I437" s="108" t="str">
        <f>IFERROR(Table2[[#This Row],[Net Selling]]*Table2[[#This Row],[Qty]],"")</f>
        <v/>
      </c>
      <c r="J437" s="85" t="str">
        <f>IFERROR(Table2[[#This Row],[Unit Cost]]*Table2[[#This Row],[Qty]],"")</f>
        <v/>
      </c>
    </row>
    <row r="438" spans="2:10" ht="24.95" customHeight="1" x14ac:dyDescent="0.25">
      <c r="B438" s="107" t="str">
        <f t="shared" si="6"/>
        <v/>
      </c>
      <c r="C438" s="89"/>
      <c r="D438" t="str">
        <f>IFERROR(VLOOKUP(Table2[[#This Row],[ITEM]],Table3[],2,0),"")</f>
        <v/>
      </c>
      <c r="E438" s="108" t="str">
        <f>IFERROR(VLOOKUP(Table2[[#This Row],[ITEM]],Table3[],4,0),"")</f>
        <v/>
      </c>
      <c r="F438" s="88"/>
      <c r="G438" s="108" t="str">
        <f>IFERROR(Table2[[#This Row],[Unit Cost]]+Table2[[#This Row],[Unit Cost]]*Table2[[#This Row],[GST]],"")</f>
        <v/>
      </c>
      <c r="H438" s="87"/>
      <c r="I438" s="108" t="str">
        <f>IFERROR(Table2[[#This Row],[Net Selling]]*Table2[[#This Row],[Qty]],"")</f>
        <v/>
      </c>
      <c r="J438" s="85" t="str">
        <f>IFERROR(Table2[[#This Row],[Unit Cost]]*Table2[[#This Row],[Qty]],"")</f>
        <v/>
      </c>
    </row>
    <row r="439" spans="2:10" ht="24.95" customHeight="1" x14ac:dyDescent="0.25">
      <c r="B439" s="107" t="str">
        <f t="shared" si="6"/>
        <v/>
      </c>
      <c r="C439" s="89"/>
      <c r="D439" t="str">
        <f>IFERROR(VLOOKUP(Table2[[#This Row],[ITEM]],Table3[],2,0),"")</f>
        <v/>
      </c>
      <c r="E439" s="108" t="str">
        <f>IFERROR(VLOOKUP(Table2[[#This Row],[ITEM]],Table3[],4,0),"")</f>
        <v/>
      </c>
      <c r="F439" s="88"/>
      <c r="G439" s="108" t="str">
        <f>IFERROR(Table2[[#This Row],[Unit Cost]]+Table2[[#This Row],[Unit Cost]]*Table2[[#This Row],[GST]],"")</f>
        <v/>
      </c>
      <c r="H439" s="87"/>
      <c r="I439" s="108" t="str">
        <f>IFERROR(Table2[[#This Row],[Net Selling]]*Table2[[#This Row],[Qty]],"")</f>
        <v/>
      </c>
      <c r="J439" s="85" t="str">
        <f>IFERROR(Table2[[#This Row],[Unit Cost]]*Table2[[#This Row],[Qty]],"")</f>
        <v/>
      </c>
    </row>
    <row r="440" spans="2:10" ht="24.95" customHeight="1" x14ac:dyDescent="0.25">
      <c r="B440" s="107" t="str">
        <f t="shared" si="6"/>
        <v/>
      </c>
      <c r="C440" s="89"/>
      <c r="D440" t="str">
        <f>IFERROR(VLOOKUP(Table2[[#This Row],[ITEM]],Table3[],2,0),"")</f>
        <v/>
      </c>
      <c r="E440" s="108" t="str">
        <f>IFERROR(VLOOKUP(Table2[[#This Row],[ITEM]],Table3[],4,0),"")</f>
        <v/>
      </c>
      <c r="F440" s="88"/>
      <c r="G440" s="108" t="str">
        <f>IFERROR(Table2[[#This Row],[Unit Cost]]+Table2[[#This Row],[Unit Cost]]*Table2[[#This Row],[GST]],"")</f>
        <v/>
      </c>
      <c r="H440" s="87"/>
      <c r="I440" s="108" t="str">
        <f>IFERROR(Table2[[#This Row],[Net Selling]]*Table2[[#This Row],[Qty]],"")</f>
        <v/>
      </c>
      <c r="J440" s="85" t="str">
        <f>IFERROR(Table2[[#This Row],[Unit Cost]]*Table2[[#This Row],[Qty]],"")</f>
        <v/>
      </c>
    </row>
    <row r="441" spans="2:10" ht="24.95" customHeight="1" x14ac:dyDescent="0.25">
      <c r="B441" s="107" t="str">
        <f t="shared" si="6"/>
        <v/>
      </c>
      <c r="C441" s="89"/>
      <c r="D441" t="str">
        <f>IFERROR(VLOOKUP(Table2[[#This Row],[ITEM]],Table3[],2,0),"")</f>
        <v/>
      </c>
      <c r="E441" s="108" t="str">
        <f>IFERROR(VLOOKUP(Table2[[#This Row],[ITEM]],Table3[],4,0),"")</f>
        <v/>
      </c>
      <c r="F441" s="88"/>
      <c r="G441" s="108" t="str">
        <f>IFERROR(Table2[[#This Row],[Unit Cost]]+Table2[[#This Row],[Unit Cost]]*Table2[[#This Row],[GST]],"")</f>
        <v/>
      </c>
      <c r="H441" s="87"/>
      <c r="I441" s="108" t="str">
        <f>IFERROR(Table2[[#This Row],[Net Selling]]*Table2[[#This Row],[Qty]],"")</f>
        <v/>
      </c>
      <c r="J441" s="85" t="str">
        <f>IFERROR(Table2[[#This Row],[Unit Cost]]*Table2[[#This Row],[Qty]],"")</f>
        <v/>
      </c>
    </row>
    <row r="442" spans="2:10" ht="24.95" customHeight="1" x14ac:dyDescent="0.25">
      <c r="B442" s="107" t="str">
        <f t="shared" si="6"/>
        <v/>
      </c>
      <c r="C442" s="89"/>
      <c r="D442" t="str">
        <f>IFERROR(VLOOKUP(Table2[[#This Row],[ITEM]],Table3[],2,0),"")</f>
        <v/>
      </c>
      <c r="E442" s="108" t="str">
        <f>IFERROR(VLOOKUP(Table2[[#This Row],[ITEM]],Table3[],4,0),"")</f>
        <v/>
      </c>
      <c r="F442" s="88"/>
      <c r="G442" s="108" t="str">
        <f>IFERROR(Table2[[#This Row],[Unit Cost]]+Table2[[#This Row],[Unit Cost]]*Table2[[#This Row],[GST]],"")</f>
        <v/>
      </c>
      <c r="H442" s="87"/>
      <c r="I442" s="108" t="str">
        <f>IFERROR(Table2[[#This Row],[Net Selling]]*Table2[[#This Row],[Qty]],"")</f>
        <v/>
      </c>
      <c r="J442" s="85" t="str">
        <f>IFERROR(Table2[[#This Row],[Unit Cost]]*Table2[[#This Row],[Qty]],"")</f>
        <v/>
      </c>
    </row>
    <row r="443" spans="2:10" ht="24.95" customHeight="1" x14ac:dyDescent="0.25">
      <c r="B443" s="107" t="str">
        <f t="shared" si="6"/>
        <v/>
      </c>
      <c r="C443" s="89"/>
      <c r="D443" t="str">
        <f>IFERROR(VLOOKUP(Table2[[#This Row],[ITEM]],Table3[],2,0),"")</f>
        <v/>
      </c>
      <c r="E443" s="108" t="str">
        <f>IFERROR(VLOOKUP(Table2[[#This Row],[ITEM]],Table3[],4,0),"")</f>
        <v/>
      </c>
      <c r="F443" s="88"/>
      <c r="G443" s="108" t="str">
        <f>IFERROR(Table2[[#This Row],[Unit Cost]]+Table2[[#This Row],[Unit Cost]]*Table2[[#This Row],[GST]],"")</f>
        <v/>
      </c>
      <c r="H443" s="87"/>
      <c r="I443" s="108" t="str">
        <f>IFERROR(Table2[[#This Row],[Net Selling]]*Table2[[#This Row],[Qty]],"")</f>
        <v/>
      </c>
      <c r="J443" s="85" t="str">
        <f>IFERROR(Table2[[#This Row],[Unit Cost]]*Table2[[#This Row],[Qty]],"")</f>
        <v/>
      </c>
    </row>
    <row r="444" spans="2:10" ht="24.95" customHeight="1" x14ac:dyDescent="0.25">
      <c r="B444" s="107" t="str">
        <f t="shared" si="6"/>
        <v/>
      </c>
      <c r="C444" s="89"/>
      <c r="D444" t="str">
        <f>IFERROR(VLOOKUP(Table2[[#This Row],[ITEM]],Table3[],2,0),"")</f>
        <v/>
      </c>
      <c r="E444" s="108" t="str">
        <f>IFERROR(VLOOKUP(Table2[[#This Row],[ITEM]],Table3[],4,0),"")</f>
        <v/>
      </c>
      <c r="F444" s="88"/>
      <c r="G444" s="108" t="str">
        <f>IFERROR(Table2[[#This Row],[Unit Cost]]+Table2[[#This Row],[Unit Cost]]*Table2[[#This Row],[GST]],"")</f>
        <v/>
      </c>
      <c r="H444" s="87"/>
      <c r="I444" s="108" t="str">
        <f>IFERROR(Table2[[#This Row],[Net Selling]]*Table2[[#This Row],[Qty]],"")</f>
        <v/>
      </c>
      <c r="J444" s="85" t="str">
        <f>IFERROR(Table2[[#This Row],[Unit Cost]]*Table2[[#This Row],[Qty]],"")</f>
        <v/>
      </c>
    </row>
    <row r="445" spans="2:10" ht="24.95" customHeight="1" x14ac:dyDescent="0.25">
      <c r="B445" s="107" t="str">
        <f t="shared" si="6"/>
        <v/>
      </c>
      <c r="C445" s="89"/>
      <c r="D445" t="str">
        <f>IFERROR(VLOOKUP(Table2[[#This Row],[ITEM]],Table3[],2,0),"")</f>
        <v/>
      </c>
      <c r="E445" s="108" t="str">
        <f>IFERROR(VLOOKUP(Table2[[#This Row],[ITEM]],Table3[],4,0),"")</f>
        <v/>
      </c>
      <c r="F445" s="88"/>
      <c r="G445" s="108" t="str">
        <f>IFERROR(Table2[[#This Row],[Unit Cost]]+Table2[[#This Row],[Unit Cost]]*Table2[[#This Row],[GST]],"")</f>
        <v/>
      </c>
      <c r="H445" s="87"/>
      <c r="I445" s="108" t="str">
        <f>IFERROR(Table2[[#This Row],[Net Selling]]*Table2[[#This Row],[Qty]],"")</f>
        <v/>
      </c>
      <c r="J445" s="85" t="str">
        <f>IFERROR(Table2[[#This Row],[Unit Cost]]*Table2[[#This Row],[Qty]],"")</f>
        <v/>
      </c>
    </row>
    <row r="446" spans="2:10" ht="24.95" customHeight="1" x14ac:dyDescent="0.25">
      <c r="B446" s="107" t="str">
        <f t="shared" si="6"/>
        <v/>
      </c>
      <c r="C446" s="89"/>
      <c r="D446" t="str">
        <f>IFERROR(VLOOKUP(Table2[[#This Row],[ITEM]],Table3[],2,0),"")</f>
        <v/>
      </c>
      <c r="E446" s="108" t="str">
        <f>IFERROR(VLOOKUP(Table2[[#This Row],[ITEM]],Table3[],4,0),"")</f>
        <v/>
      </c>
      <c r="F446" s="88"/>
      <c r="G446" s="108" t="str">
        <f>IFERROR(Table2[[#This Row],[Unit Cost]]+Table2[[#This Row],[Unit Cost]]*Table2[[#This Row],[GST]],"")</f>
        <v/>
      </c>
      <c r="H446" s="87"/>
      <c r="I446" s="108" t="str">
        <f>IFERROR(Table2[[#This Row],[Net Selling]]*Table2[[#This Row],[Qty]],"")</f>
        <v/>
      </c>
      <c r="J446" s="85" t="str">
        <f>IFERROR(Table2[[#This Row],[Unit Cost]]*Table2[[#This Row],[Qty]],"")</f>
        <v/>
      </c>
    </row>
    <row r="447" spans="2:10" ht="24.95" customHeight="1" x14ac:dyDescent="0.25">
      <c r="B447" s="107" t="str">
        <f t="shared" si="6"/>
        <v/>
      </c>
      <c r="C447" s="89"/>
      <c r="D447" t="str">
        <f>IFERROR(VLOOKUP(Table2[[#This Row],[ITEM]],Table3[],2,0),"")</f>
        <v/>
      </c>
      <c r="E447" s="108" t="str">
        <f>IFERROR(VLOOKUP(Table2[[#This Row],[ITEM]],Table3[],4,0),"")</f>
        <v/>
      </c>
      <c r="F447" s="88"/>
      <c r="G447" s="108" t="str">
        <f>IFERROR(Table2[[#This Row],[Unit Cost]]+Table2[[#This Row],[Unit Cost]]*Table2[[#This Row],[GST]],"")</f>
        <v/>
      </c>
      <c r="H447" s="87"/>
      <c r="I447" s="108" t="str">
        <f>IFERROR(Table2[[#This Row],[Net Selling]]*Table2[[#This Row],[Qty]],"")</f>
        <v/>
      </c>
      <c r="J447" s="85" t="str">
        <f>IFERROR(Table2[[#This Row],[Unit Cost]]*Table2[[#This Row],[Qty]],"")</f>
        <v/>
      </c>
    </row>
    <row r="448" spans="2:10" ht="24.95" customHeight="1" x14ac:dyDescent="0.25">
      <c r="B448" s="107" t="str">
        <f t="shared" si="6"/>
        <v/>
      </c>
      <c r="C448" s="89"/>
      <c r="D448" t="str">
        <f>IFERROR(VLOOKUP(Table2[[#This Row],[ITEM]],Table3[],2,0),"")</f>
        <v/>
      </c>
      <c r="E448" s="108" t="str">
        <f>IFERROR(VLOOKUP(Table2[[#This Row],[ITEM]],Table3[],4,0),"")</f>
        <v/>
      </c>
      <c r="F448" s="88"/>
      <c r="G448" s="108" t="str">
        <f>IFERROR(Table2[[#This Row],[Unit Cost]]+Table2[[#This Row],[Unit Cost]]*Table2[[#This Row],[GST]],"")</f>
        <v/>
      </c>
      <c r="H448" s="87"/>
      <c r="I448" s="108" t="str">
        <f>IFERROR(Table2[[#This Row],[Net Selling]]*Table2[[#This Row],[Qty]],"")</f>
        <v/>
      </c>
      <c r="J448" s="85" t="str">
        <f>IFERROR(Table2[[#This Row],[Unit Cost]]*Table2[[#This Row],[Qty]],"")</f>
        <v/>
      </c>
    </row>
    <row r="449" spans="2:10" ht="24.95" customHeight="1" x14ac:dyDescent="0.25">
      <c r="B449" s="107" t="str">
        <f t="shared" si="6"/>
        <v/>
      </c>
      <c r="C449" s="89"/>
      <c r="D449" t="str">
        <f>IFERROR(VLOOKUP(Table2[[#This Row],[ITEM]],Table3[],2,0),"")</f>
        <v/>
      </c>
      <c r="E449" s="108" t="str">
        <f>IFERROR(VLOOKUP(Table2[[#This Row],[ITEM]],Table3[],4,0),"")</f>
        <v/>
      </c>
      <c r="F449" s="88"/>
      <c r="G449" s="108" t="str">
        <f>IFERROR(Table2[[#This Row],[Unit Cost]]+Table2[[#This Row],[Unit Cost]]*Table2[[#This Row],[GST]],"")</f>
        <v/>
      </c>
      <c r="H449" s="87"/>
      <c r="I449" s="108" t="str">
        <f>IFERROR(Table2[[#This Row],[Net Selling]]*Table2[[#This Row],[Qty]],"")</f>
        <v/>
      </c>
      <c r="J449" s="85" t="str">
        <f>IFERROR(Table2[[#This Row],[Unit Cost]]*Table2[[#This Row],[Qty]],"")</f>
        <v/>
      </c>
    </row>
    <row r="450" spans="2:10" ht="24.95" customHeight="1" x14ac:dyDescent="0.25">
      <c r="B450" s="107" t="str">
        <f t="shared" si="6"/>
        <v/>
      </c>
      <c r="C450" s="89"/>
      <c r="D450" t="str">
        <f>IFERROR(VLOOKUP(Table2[[#This Row],[ITEM]],Table3[],2,0),"")</f>
        <v/>
      </c>
      <c r="E450" s="108" t="str">
        <f>IFERROR(VLOOKUP(Table2[[#This Row],[ITEM]],Table3[],4,0),"")</f>
        <v/>
      </c>
      <c r="F450" s="88"/>
      <c r="G450" s="108" t="str">
        <f>IFERROR(Table2[[#This Row],[Unit Cost]]+Table2[[#This Row],[Unit Cost]]*Table2[[#This Row],[GST]],"")</f>
        <v/>
      </c>
      <c r="H450" s="87"/>
      <c r="I450" s="108" t="str">
        <f>IFERROR(Table2[[#This Row],[Net Selling]]*Table2[[#This Row],[Qty]],"")</f>
        <v/>
      </c>
      <c r="J450" s="85" t="str">
        <f>IFERROR(Table2[[#This Row],[Unit Cost]]*Table2[[#This Row],[Qty]],"")</f>
        <v/>
      </c>
    </row>
    <row r="451" spans="2:10" ht="24.95" customHeight="1" x14ac:dyDescent="0.25">
      <c r="B451" s="107" t="str">
        <f t="shared" si="6"/>
        <v/>
      </c>
      <c r="C451" s="89"/>
      <c r="D451" t="str">
        <f>IFERROR(VLOOKUP(Table2[[#This Row],[ITEM]],Table3[],2,0),"")</f>
        <v/>
      </c>
      <c r="E451" s="108" t="str">
        <f>IFERROR(VLOOKUP(Table2[[#This Row],[ITEM]],Table3[],4,0),"")</f>
        <v/>
      </c>
      <c r="F451" s="88"/>
      <c r="G451" s="108" t="str">
        <f>IFERROR(Table2[[#This Row],[Unit Cost]]+Table2[[#This Row],[Unit Cost]]*Table2[[#This Row],[GST]],"")</f>
        <v/>
      </c>
      <c r="H451" s="87"/>
      <c r="I451" s="108" t="str">
        <f>IFERROR(Table2[[#This Row],[Net Selling]]*Table2[[#This Row],[Qty]],"")</f>
        <v/>
      </c>
      <c r="J451" s="85" t="str">
        <f>IFERROR(Table2[[#This Row],[Unit Cost]]*Table2[[#This Row],[Qty]],"")</f>
        <v/>
      </c>
    </row>
    <row r="452" spans="2:10" ht="24.95" customHeight="1" x14ac:dyDescent="0.25">
      <c r="B452" s="107" t="str">
        <f t="shared" si="6"/>
        <v/>
      </c>
      <c r="C452" s="89"/>
      <c r="D452" t="str">
        <f>IFERROR(VLOOKUP(Table2[[#This Row],[ITEM]],Table3[],2,0),"")</f>
        <v/>
      </c>
      <c r="E452" s="108" t="str">
        <f>IFERROR(VLOOKUP(Table2[[#This Row],[ITEM]],Table3[],4,0),"")</f>
        <v/>
      </c>
      <c r="F452" s="88"/>
      <c r="G452" s="108" t="str">
        <f>IFERROR(Table2[[#This Row],[Unit Cost]]+Table2[[#This Row],[Unit Cost]]*Table2[[#This Row],[GST]],"")</f>
        <v/>
      </c>
      <c r="H452" s="87"/>
      <c r="I452" s="108" t="str">
        <f>IFERROR(Table2[[#This Row],[Net Selling]]*Table2[[#This Row],[Qty]],"")</f>
        <v/>
      </c>
      <c r="J452" s="85" t="str">
        <f>IFERROR(Table2[[#This Row],[Unit Cost]]*Table2[[#This Row],[Qty]],"")</f>
        <v/>
      </c>
    </row>
    <row r="453" spans="2:10" ht="24.95" customHeight="1" x14ac:dyDescent="0.25">
      <c r="B453" s="107" t="str">
        <f t="shared" si="6"/>
        <v/>
      </c>
      <c r="C453" s="89"/>
      <c r="D453" t="str">
        <f>IFERROR(VLOOKUP(Table2[[#This Row],[ITEM]],Table3[],2,0),"")</f>
        <v/>
      </c>
      <c r="E453" s="108" t="str">
        <f>IFERROR(VLOOKUP(Table2[[#This Row],[ITEM]],Table3[],4,0),"")</f>
        <v/>
      </c>
      <c r="F453" s="88"/>
      <c r="G453" s="108" t="str">
        <f>IFERROR(Table2[[#This Row],[Unit Cost]]+Table2[[#This Row],[Unit Cost]]*Table2[[#This Row],[GST]],"")</f>
        <v/>
      </c>
      <c r="H453" s="87"/>
      <c r="I453" s="108" t="str">
        <f>IFERROR(Table2[[#This Row],[Net Selling]]*Table2[[#This Row],[Qty]],"")</f>
        <v/>
      </c>
      <c r="J453" s="85" t="str">
        <f>IFERROR(Table2[[#This Row],[Unit Cost]]*Table2[[#This Row],[Qty]],"")</f>
        <v/>
      </c>
    </row>
    <row r="454" spans="2:10" ht="24.95" customHeight="1" x14ac:dyDescent="0.25">
      <c r="B454" s="107" t="str">
        <f t="shared" si="6"/>
        <v/>
      </c>
      <c r="C454" s="89"/>
      <c r="D454" t="str">
        <f>IFERROR(VLOOKUP(Table2[[#This Row],[ITEM]],Table3[],2,0),"")</f>
        <v/>
      </c>
      <c r="E454" s="108" t="str">
        <f>IFERROR(VLOOKUP(Table2[[#This Row],[ITEM]],Table3[],4,0),"")</f>
        <v/>
      </c>
      <c r="F454" s="88"/>
      <c r="G454" s="108" t="str">
        <f>IFERROR(Table2[[#This Row],[Unit Cost]]+Table2[[#This Row],[Unit Cost]]*Table2[[#This Row],[GST]],"")</f>
        <v/>
      </c>
      <c r="H454" s="87"/>
      <c r="I454" s="108" t="str">
        <f>IFERROR(Table2[[#This Row],[Net Selling]]*Table2[[#This Row],[Qty]],"")</f>
        <v/>
      </c>
      <c r="J454" s="85" t="str">
        <f>IFERROR(Table2[[#This Row],[Unit Cost]]*Table2[[#This Row],[Qty]],"")</f>
        <v/>
      </c>
    </row>
    <row r="455" spans="2:10" ht="24.95" customHeight="1" x14ac:dyDescent="0.25">
      <c r="B455" s="107" t="str">
        <f t="shared" si="6"/>
        <v/>
      </c>
      <c r="C455" s="89"/>
      <c r="D455" t="str">
        <f>IFERROR(VLOOKUP(Table2[[#This Row],[ITEM]],Table3[],2,0),"")</f>
        <v/>
      </c>
      <c r="E455" s="108" t="str">
        <f>IFERROR(VLOOKUP(Table2[[#This Row],[ITEM]],Table3[],4,0),"")</f>
        <v/>
      </c>
      <c r="F455" s="88"/>
      <c r="G455" s="108" t="str">
        <f>IFERROR(Table2[[#This Row],[Unit Cost]]+Table2[[#This Row],[Unit Cost]]*Table2[[#This Row],[GST]],"")</f>
        <v/>
      </c>
      <c r="H455" s="87"/>
      <c r="I455" s="108" t="str">
        <f>IFERROR(Table2[[#This Row],[Net Selling]]*Table2[[#This Row],[Qty]],"")</f>
        <v/>
      </c>
      <c r="J455" s="85" t="str">
        <f>IFERROR(Table2[[#This Row],[Unit Cost]]*Table2[[#This Row],[Qty]],"")</f>
        <v/>
      </c>
    </row>
    <row r="456" spans="2:10" ht="24.95" customHeight="1" x14ac:dyDescent="0.25">
      <c r="B456" s="107" t="str">
        <f t="shared" si="6"/>
        <v/>
      </c>
      <c r="C456" s="89"/>
      <c r="D456" t="str">
        <f>IFERROR(VLOOKUP(Table2[[#This Row],[ITEM]],Table3[],2,0),"")</f>
        <v/>
      </c>
      <c r="E456" s="108" t="str">
        <f>IFERROR(VLOOKUP(Table2[[#This Row],[ITEM]],Table3[],4,0),"")</f>
        <v/>
      </c>
      <c r="F456" s="88"/>
      <c r="G456" s="108" t="str">
        <f>IFERROR(Table2[[#This Row],[Unit Cost]]+Table2[[#This Row],[Unit Cost]]*Table2[[#This Row],[GST]],"")</f>
        <v/>
      </c>
      <c r="H456" s="87"/>
      <c r="I456" s="108" t="str">
        <f>IFERROR(Table2[[#This Row],[Net Selling]]*Table2[[#This Row],[Qty]],"")</f>
        <v/>
      </c>
      <c r="J456" s="85" t="str">
        <f>IFERROR(Table2[[#This Row],[Unit Cost]]*Table2[[#This Row],[Qty]],"")</f>
        <v/>
      </c>
    </row>
    <row r="457" spans="2:10" ht="24.95" customHeight="1" x14ac:dyDescent="0.25">
      <c r="B457" s="107" t="str">
        <f t="shared" si="6"/>
        <v/>
      </c>
      <c r="C457" s="89"/>
      <c r="D457" t="str">
        <f>IFERROR(VLOOKUP(Table2[[#This Row],[ITEM]],Table3[],2,0),"")</f>
        <v/>
      </c>
      <c r="E457" s="108" t="str">
        <f>IFERROR(VLOOKUP(Table2[[#This Row],[ITEM]],Table3[],4,0),"")</f>
        <v/>
      </c>
      <c r="F457" s="88"/>
      <c r="G457" s="108" t="str">
        <f>IFERROR(Table2[[#This Row],[Unit Cost]]+Table2[[#This Row],[Unit Cost]]*Table2[[#This Row],[GST]],"")</f>
        <v/>
      </c>
      <c r="H457" s="87"/>
      <c r="I457" s="108" t="str">
        <f>IFERROR(Table2[[#This Row],[Net Selling]]*Table2[[#This Row],[Qty]],"")</f>
        <v/>
      </c>
      <c r="J457" s="85" t="str">
        <f>IFERROR(Table2[[#This Row],[Unit Cost]]*Table2[[#This Row],[Qty]],"")</f>
        <v/>
      </c>
    </row>
    <row r="458" spans="2:10" ht="24.95" customHeight="1" x14ac:dyDescent="0.25">
      <c r="B458" s="107" t="str">
        <f t="shared" ref="B458:B502" si="7">IFERROR(IF(C458&lt;&gt;"",B457+1,""),"")</f>
        <v/>
      </c>
      <c r="C458" s="89"/>
      <c r="D458" t="str">
        <f>IFERROR(VLOOKUP(Table2[[#This Row],[ITEM]],Table3[],2,0),"")</f>
        <v/>
      </c>
      <c r="E458" s="108" t="str">
        <f>IFERROR(VLOOKUP(Table2[[#This Row],[ITEM]],Table3[],4,0),"")</f>
        <v/>
      </c>
      <c r="F458" s="88"/>
      <c r="G458" s="108" t="str">
        <f>IFERROR(Table2[[#This Row],[Unit Cost]]+Table2[[#This Row],[Unit Cost]]*Table2[[#This Row],[GST]],"")</f>
        <v/>
      </c>
      <c r="H458" s="87"/>
      <c r="I458" s="108" t="str">
        <f>IFERROR(Table2[[#This Row],[Net Selling]]*Table2[[#This Row],[Qty]],"")</f>
        <v/>
      </c>
      <c r="J458" s="85" t="str">
        <f>IFERROR(Table2[[#This Row],[Unit Cost]]*Table2[[#This Row],[Qty]],"")</f>
        <v/>
      </c>
    </row>
    <row r="459" spans="2:10" ht="24.95" customHeight="1" x14ac:dyDescent="0.25">
      <c r="B459" s="107" t="str">
        <f t="shared" si="7"/>
        <v/>
      </c>
      <c r="C459" s="89"/>
      <c r="D459" t="str">
        <f>IFERROR(VLOOKUP(Table2[[#This Row],[ITEM]],Table3[],2,0),"")</f>
        <v/>
      </c>
      <c r="E459" s="108" t="str">
        <f>IFERROR(VLOOKUP(Table2[[#This Row],[ITEM]],Table3[],4,0),"")</f>
        <v/>
      </c>
      <c r="F459" s="88"/>
      <c r="G459" s="108" t="str">
        <f>IFERROR(Table2[[#This Row],[Unit Cost]]+Table2[[#This Row],[Unit Cost]]*Table2[[#This Row],[GST]],"")</f>
        <v/>
      </c>
      <c r="H459" s="87"/>
      <c r="I459" s="108" t="str">
        <f>IFERROR(Table2[[#This Row],[Net Selling]]*Table2[[#This Row],[Qty]],"")</f>
        <v/>
      </c>
      <c r="J459" s="85" t="str">
        <f>IFERROR(Table2[[#This Row],[Unit Cost]]*Table2[[#This Row],[Qty]],"")</f>
        <v/>
      </c>
    </row>
    <row r="460" spans="2:10" ht="24.95" customHeight="1" x14ac:dyDescent="0.25">
      <c r="B460" s="107" t="str">
        <f t="shared" si="7"/>
        <v/>
      </c>
      <c r="C460" s="89"/>
      <c r="D460" t="str">
        <f>IFERROR(VLOOKUP(Table2[[#This Row],[ITEM]],Table3[],2,0),"")</f>
        <v/>
      </c>
      <c r="E460" s="108" t="str">
        <f>IFERROR(VLOOKUP(Table2[[#This Row],[ITEM]],Table3[],4,0),"")</f>
        <v/>
      </c>
      <c r="F460" s="88"/>
      <c r="G460" s="108" t="str">
        <f>IFERROR(Table2[[#This Row],[Unit Cost]]+Table2[[#This Row],[Unit Cost]]*Table2[[#This Row],[GST]],"")</f>
        <v/>
      </c>
      <c r="H460" s="87"/>
      <c r="I460" s="108" t="str">
        <f>IFERROR(Table2[[#This Row],[Net Selling]]*Table2[[#This Row],[Qty]],"")</f>
        <v/>
      </c>
      <c r="J460" s="85" t="str">
        <f>IFERROR(Table2[[#This Row],[Unit Cost]]*Table2[[#This Row],[Qty]],"")</f>
        <v/>
      </c>
    </row>
    <row r="461" spans="2:10" ht="24.95" customHeight="1" x14ac:dyDescent="0.25">
      <c r="B461" s="107" t="str">
        <f t="shared" si="7"/>
        <v/>
      </c>
      <c r="C461" s="89"/>
      <c r="D461" t="str">
        <f>IFERROR(VLOOKUP(Table2[[#This Row],[ITEM]],Table3[],2,0),"")</f>
        <v/>
      </c>
      <c r="E461" s="108" t="str">
        <f>IFERROR(VLOOKUP(Table2[[#This Row],[ITEM]],Table3[],4,0),"")</f>
        <v/>
      </c>
      <c r="F461" s="88"/>
      <c r="G461" s="108" t="str">
        <f>IFERROR(Table2[[#This Row],[Unit Cost]]+Table2[[#This Row],[Unit Cost]]*Table2[[#This Row],[GST]],"")</f>
        <v/>
      </c>
      <c r="H461" s="87"/>
      <c r="I461" s="108" t="str">
        <f>IFERROR(Table2[[#This Row],[Net Selling]]*Table2[[#This Row],[Qty]],"")</f>
        <v/>
      </c>
      <c r="J461" s="85" t="str">
        <f>IFERROR(Table2[[#This Row],[Unit Cost]]*Table2[[#This Row],[Qty]],"")</f>
        <v/>
      </c>
    </row>
    <row r="462" spans="2:10" ht="24.95" customHeight="1" x14ac:dyDescent="0.25">
      <c r="B462" s="107" t="str">
        <f t="shared" si="7"/>
        <v/>
      </c>
      <c r="C462" s="89"/>
      <c r="D462" t="str">
        <f>IFERROR(VLOOKUP(Table2[[#This Row],[ITEM]],Table3[],2,0),"")</f>
        <v/>
      </c>
      <c r="E462" s="108" t="str">
        <f>IFERROR(VLOOKUP(Table2[[#This Row],[ITEM]],Table3[],4,0),"")</f>
        <v/>
      </c>
      <c r="F462" s="88"/>
      <c r="G462" s="108" t="str">
        <f>IFERROR(Table2[[#This Row],[Unit Cost]]+Table2[[#This Row],[Unit Cost]]*Table2[[#This Row],[GST]],"")</f>
        <v/>
      </c>
      <c r="H462" s="87"/>
      <c r="I462" s="108" t="str">
        <f>IFERROR(Table2[[#This Row],[Net Selling]]*Table2[[#This Row],[Qty]],"")</f>
        <v/>
      </c>
      <c r="J462" s="85" t="str">
        <f>IFERROR(Table2[[#This Row],[Unit Cost]]*Table2[[#This Row],[Qty]],"")</f>
        <v/>
      </c>
    </row>
    <row r="463" spans="2:10" ht="24.95" customHeight="1" x14ac:dyDescent="0.25">
      <c r="B463" s="107" t="str">
        <f t="shared" si="7"/>
        <v/>
      </c>
      <c r="C463" s="89"/>
      <c r="D463" t="str">
        <f>IFERROR(VLOOKUP(Table2[[#This Row],[ITEM]],Table3[],2,0),"")</f>
        <v/>
      </c>
      <c r="E463" s="108" t="str">
        <f>IFERROR(VLOOKUP(Table2[[#This Row],[ITEM]],Table3[],4,0),"")</f>
        <v/>
      </c>
      <c r="F463" s="88"/>
      <c r="G463" s="108" t="str">
        <f>IFERROR(Table2[[#This Row],[Unit Cost]]+Table2[[#This Row],[Unit Cost]]*Table2[[#This Row],[GST]],"")</f>
        <v/>
      </c>
      <c r="H463" s="87"/>
      <c r="I463" s="108" t="str">
        <f>IFERROR(Table2[[#This Row],[Net Selling]]*Table2[[#This Row],[Qty]],"")</f>
        <v/>
      </c>
      <c r="J463" s="85" t="str">
        <f>IFERROR(Table2[[#This Row],[Unit Cost]]*Table2[[#This Row],[Qty]],"")</f>
        <v/>
      </c>
    </row>
    <row r="464" spans="2:10" ht="24.95" customHeight="1" x14ac:dyDescent="0.25">
      <c r="B464" s="107" t="str">
        <f t="shared" si="7"/>
        <v/>
      </c>
      <c r="C464" s="89"/>
      <c r="D464" t="str">
        <f>IFERROR(VLOOKUP(Table2[[#This Row],[ITEM]],Table3[],2,0),"")</f>
        <v/>
      </c>
      <c r="E464" s="108" t="str">
        <f>IFERROR(VLOOKUP(Table2[[#This Row],[ITEM]],Table3[],4,0),"")</f>
        <v/>
      </c>
      <c r="F464" s="88"/>
      <c r="G464" s="108" t="str">
        <f>IFERROR(Table2[[#This Row],[Unit Cost]]+Table2[[#This Row],[Unit Cost]]*Table2[[#This Row],[GST]],"")</f>
        <v/>
      </c>
      <c r="H464" s="87"/>
      <c r="I464" s="108" t="str">
        <f>IFERROR(Table2[[#This Row],[Net Selling]]*Table2[[#This Row],[Qty]],"")</f>
        <v/>
      </c>
      <c r="J464" s="85" t="str">
        <f>IFERROR(Table2[[#This Row],[Unit Cost]]*Table2[[#This Row],[Qty]],"")</f>
        <v/>
      </c>
    </row>
    <row r="465" spans="2:10" ht="24.95" customHeight="1" x14ac:dyDescent="0.25">
      <c r="B465" s="107" t="str">
        <f t="shared" si="7"/>
        <v/>
      </c>
      <c r="C465" s="89"/>
      <c r="D465" t="str">
        <f>IFERROR(VLOOKUP(Table2[[#This Row],[ITEM]],Table3[],2,0),"")</f>
        <v/>
      </c>
      <c r="E465" s="108" t="str">
        <f>IFERROR(VLOOKUP(Table2[[#This Row],[ITEM]],Table3[],4,0),"")</f>
        <v/>
      </c>
      <c r="F465" s="88"/>
      <c r="G465" s="108" t="str">
        <f>IFERROR(Table2[[#This Row],[Unit Cost]]+Table2[[#This Row],[Unit Cost]]*Table2[[#This Row],[GST]],"")</f>
        <v/>
      </c>
      <c r="H465" s="87"/>
      <c r="I465" s="108" t="str">
        <f>IFERROR(Table2[[#This Row],[Net Selling]]*Table2[[#This Row],[Qty]],"")</f>
        <v/>
      </c>
      <c r="J465" s="85" t="str">
        <f>IFERROR(Table2[[#This Row],[Unit Cost]]*Table2[[#This Row],[Qty]],"")</f>
        <v/>
      </c>
    </row>
    <row r="466" spans="2:10" ht="24.95" customHeight="1" x14ac:dyDescent="0.25">
      <c r="B466" s="107" t="str">
        <f t="shared" si="7"/>
        <v/>
      </c>
      <c r="C466" s="89"/>
      <c r="D466" t="str">
        <f>IFERROR(VLOOKUP(Table2[[#This Row],[ITEM]],Table3[],2,0),"")</f>
        <v/>
      </c>
      <c r="E466" s="108" t="str">
        <f>IFERROR(VLOOKUP(Table2[[#This Row],[ITEM]],Table3[],4,0),"")</f>
        <v/>
      </c>
      <c r="F466" s="88"/>
      <c r="G466" s="108" t="str">
        <f>IFERROR(Table2[[#This Row],[Unit Cost]]+Table2[[#This Row],[Unit Cost]]*Table2[[#This Row],[GST]],"")</f>
        <v/>
      </c>
      <c r="H466" s="87"/>
      <c r="I466" s="108" t="str">
        <f>IFERROR(Table2[[#This Row],[Net Selling]]*Table2[[#This Row],[Qty]],"")</f>
        <v/>
      </c>
      <c r="J466" s="85" t="str">
        <f>IFERROR(Table2[[#This Row],[Unit Cost]]*Table2[[#This Row],[Qty]],"")</f>
        <v/>
      </c>
    </row>
    <row r="467" spans="2:10" ht="24.95" customHeight="1" x14ac:dyDescent="0.25">
      <c r="B467" s="107" t="str">
        <f t="shared" si="7"/>
        <v/>
      </c>
      <c r="C467" s="89"/>
      <c r="D467" t="str">
        <f>IFERROR(VLOOKUP(Table2[[#This Row],[ITEM]],Table3[],2,0),"")</f>
        <v/>
      </c>
      <c r="E467" s="108" t="str">
        <f>IFERROR(VLOOKUP(Table2[[#This Row],[ITEM]],Table3[],4,0),"")</f>
        <v/>
      </c>
      <c r="F467" s="88"/>
      <c r="G467" s="108" t="str">
        <f>IFERROR(Table2[[#This Row],[Unit Cost]]+Table2[[#This Row],[Unit Cost]]*Table2[[#This Row],[GST]],"")</f>
        <v/>
      </c>
      <c r="H467" s="87"/>
      <c r="I467" s="108" t="str">
        <f>IFERROR(Table2[[#This Row],[Net Selling]]*Table2[[#This Row],[Qty]],"")</f>
        <v/>
      </c>
      <c r="J467" s="85" t="str">
        <f>IFERROR(Table2[[#This Row],[Unit Cost]]*Table2[[#This Row],[Qty]],"")</f>
        <v/>
      </c>
    </row>
    <row r="468" spans="2:10" ht="24.95" customHeight="1" x14ac:dyDescent="0.25">
      <c r="B468" s="107" t="str">
        <f t="shared" si="7"/>
        <v/>
      </c>
      <c r="C468" s="89"/>
      <c r="D468" t="str">
        <f>IFERROR(VLOOKUP(Table2[[#This Row],[ITEM]],Table3[],2,0),"")</f>
        <v/>
      </c>
      <c r="E468" s="108" t="str">
        <f>IFERROR(VLOOKUP(Table2[[#This Row],[ITEM]],Table3[],4,0),"")</f>
        <v/>
      </c>
      <c r="F468" s="88"/>
      <c r="G468" s="108" t="str">
        <f>IFERROR(Table2[[#This Row],[Unit Cost]]+Table2[[#This Row],[Unit Cost]]*Table2[[#This Row],[GST]],"")</f>
        <v/>
      </c>
      <c r="H468" s="87"/>
      <c r="I468" s="108" t="str">
        <f>IFERROR(Table2[[#This Row],[Net Selling]]*Table2[[#This Row],[Qty]],"")</f>
        <v/>
      </c>
      <c r="J468" s="85" t="str">
        <f>IFERROR(Table2[[#This Row],[Unit Cost]]*Table2[[#This Row],[Qty]],"")</f>
        <v/>
      </c>
    </row>
    <row r="469" spans="2:10" ht="24.95" customHeight="1" x14ac:dyDescent="0.25">
      <c r="B469" s="107" t="str">
        <f t="shared" si="7"/>
        <v/>
      </c>
      <c r="C469" s="89"/>
      <c r="D469" t="str">
        <f>IFERROR(VLOOKUP(Table2[[#This Row],[ITEM]],Table3[],2,0),"")</f>
        <v/>
      </c>
      <c r="E469" s="108" t="str">
        <f>IFERROR(VLOOKUP(Table2[[#This Row],[ITEM]],Table3[],4,0),"")</f>
        <v/>
      </c>
      <c r="F469" s="88"/>
      <c r="G469" s="108" t="str">
        <f>IFERROR(Table2[[#This Row],[Unit Cost]]+Table2[[#This Row],[Unit Cost]]*Table2[[#This Row],[GST]],"")</f>
        <v/>
      </c>
      <c r="H469" s="87"/>
      <c r="I469" s="108" t="str">
        <f>IFERROR(Table2[[#This Row],[Net Selling]]*Table2[[#This Row],[Qty]],"")</f>
        <v/>
      </c>
      <c r="J469" s="85" t="str">
        <f>IFERROR(Table2[[#This Row],[Unit Cost]]*Table2[[#This Row],[Qty]],"")</f>
        <v/>
      </c>
    </row>
    <row r="470" spans="2:10" ht="24.95" customHeight="1" x14ac:dyDescent="0.25">
      <c r="B470" s="107" t="str">
        <f t="shared" si="7"/>
        <v/>
      </c>
      <c r="C470" s="89"/>
      <c r="D470" t="str">
        <f>IFERROR(VLOOKUP(Table2[[#This Row],[ITEM]],Table3[],2,0),"")</f>
        <v/>
      </c>
      <c r="E470" s="108" t="str">
        <f>IFERROR(VLOOKUP(Table2[[#This Row],[ITEM]],Table3[],4,0),"")</f>
        <v/>
      </c>
      <c r="F470" s="88"/>
      <c r="G470" s="108" t="str">
        <f>IFERROR(Table2[[#This Row],[Unit Cost]]+Table2[[#This Row],[Unit Cost]]*Table2[[#This Row],[GST]],"")</f>
        <v/>
      </c>
      <c r="H470" s="87"/>
      <c r="I470" s="108" t="str">
        <f>IFERROR(Table2[[#This Row],[Net Selling]]*Table2[[#This Row],[Qty]],"")</f>
        <v/>
      </c>
      <c r="J470" s="85" t="str">
        <f>IFERROR(Table2[[#This Row],[Unit Cost]]*Table2[[#This Row],[Qty]],"")</f>
        <v/>
      </c>
    </row>
    <row r="471" spans="2:10" ht="24.95" customHeight="1" x14ac:dyDescent="0.25">
      <c r="B471" s="107" t="str">
        <f t="shared" si="7"/>
        <v/>
      </c>
      <c r="C471" s="89"/>
      <c r="D471" t="str">
        <f>IFERROR(VLOOKUP(Table2[[#This Row],[ITEM]],Table3[],2,0),"")</f>
        <v/>
      </c>
      <c r="E471" s="108" t="str">
        <f>IFERROR(VLOOKUP(Table2[[#This Row],[ITEM]],Table3[],4,0),"")</f>
        <v/>
      </c>
      <c r="F471" s="88"/>
      <c r="G471" s="108" t="str">
        <f>IFERROR(Table2[[#This Row],[Unit Cost]]+Table2[[#This Row],[Unit Cost]]*Table2[[#This Row],[GST]],"")</f>
        <v/>
      </c>
      <c r="H471" s="87"/>
      <c r="I471" s="108" t="str">
        <f>IFERROR(Table2[[#This Row],[Net Selling]]*Table2[[#This Row],[Qty]],"")</f>
        <v/>
      </c>
      <c r="J471" s="85" t="str">
        <f>IFERROR(Table2[[#This Row],[Unit Cost]]*Table2[[#This Row],[Qty]],"")</f>
        <v/>
      </c>
    </row>
    <row r="472" spans="2:10" ht="24.95" customHeight="1" x14ac:dyDescent="0.25">
      <c r="B472" s="107" t="str">
        <f t="shared" si="7"/>
        <v/>
      </c>
      <c r="C472" s="89"/>
      <c r="D472" t="str">
        <f>IFERROR(VLOOKUP(Table2[[#This Row],[ITEM]],Table3[],2,0),"")</f>
        <v/>
      </c>
      <c r="E472" s="108" t="str">
        <f>IFERROR(VLOOKUP(Table2[[#This Row],[ITEM]],Table3[],4,0),"")</f>
        <v/>
      </c>
      <c r="F472" s="88"/>
      <c r="G472" s="108" t="str">
        <f>IFERROR(Table2[[#This Row],[Unit Cost]]+Table2[[#This Row],[Unit Cost]]*Table2[[#This Row],[GST]],"")</f>
        <v/>
      </c>
      <c r="H472" s="87"/>
      <c r="I472" s="108" t="str">
        <f>IFERROR(Table2[[#This Row],[Net Selling]]*Table2[[#This Row],[Qty]],"")</f>
        <v/>
      </c>
      <c r="J472" s="85" t="str">
        <f>IFERROR(Table2[[#This Row],[Unit Cost]]*Table2[[#This Row],[Qty]],"")</f>
        <v/>
      </c>
    </row>
    <row r="473" spans="2:10" ht="24.95" customHeight="1" x14ac:dyDescent="0.25">
      <c r="B473" s="107" t="str">
        <f t="shared" si="7"/>
        <v/>
      </c>
      <c r="C473" s="89"/>
      <c r="D473" t="str">
        <f>IFERROR(VLOOKUP(Table2[[#This Row],[ITEM]],Table3[],2,0),"")</f>
        <v/>
      </c>
      <c r="E473" s="108" t="str">
        <f>IFERROR(VLOOKUP(Table2[[#This Row],[ITEM]],Table3[],4,0),"")</f>
        <v/>
      </c>
      <c r="F473" s="88"/>
      <c r="G473" s="108" t="str">
        <f>IFERROR(Table2[[#This Row],[Unit Cost]]+Table2[[#This Row],[Unit Cost]]*Table2[[#This Row],[GST]],"")</f>
        <v/>
      </c>
      <c r="H473" s="87"/>
      <c r="I473" s="108" t="str">
        <f>IFERROR(Table2[[#This Row],[Net Selling]]*Table2[[#This Row],[Qty]],"")</f>
        <v/>
      </c>
      <c r="J473" s="85" t="str">
        <f>IFERROR(Table2[[#This Row],[Unit Cost]]*Table2[[#This Row],[Qty]],"")</f>
        <v/>
      </c>
    </row>
    <row r="474" spans="2:10" ht="24.95" customHeight="1" x14ac:dyDescent="0.25">
      <c r="B474" s="107" t="str">
        <f t="shared" si="7"/>
        <v/>
      </c>
      <c r="C474" s="89"/>
      <c r="D474" t="str">
        <f>IFERROR(VLOOKUP(Table2[[#This Row],[ITEM]],Table3[],2,0),"")</f>
        <v/>
      </c>
      <c r="E474" s="108" t="str">
        <f>IFERROR(VLOOKUP(Table2[[#This Row],[ITEM]],Table3[],4,0),"")</f>
        <v/>
      </c>
      <c r="F474" s="88"/>
      <c r="G474" s="108" t="str">
        <f>IFERROR(Table2[[#This Row],[Unit Cost]]+Table2[[#This Row],[Unit Cost]]*Table2[[#This Row],[GST]],"")</f>
        <v/>
      </c>
      <c r="H474" s="87"/>
      <c r="I474" s="108" t="str">
        <f>IFERROR(Table2[[#This Row],[Net Selling]]*Table2[[#This Row],[Qty]],"")</f>
        <v/>
      </c>
      <c r="J474" s="85" t="str">
        <f>IFERROR(Table2[[#This Row],[Unit Cost]]*Table2[[#This Row],[Qty]],"")</f>
        <v/>
      </c>
    </row>
    <row r="475" spans="2:10" ht="24.95" customHeight="1" x14ac:dyDescent="0.25">
      <c r="B475" s="107" t="str">
        <f t="shared" si="7"/>
        <v/>
      </c>
      <c r="C475" s="89"/>
      <c r="D475" t="str">
        <f>IFERROR(VLOOKUP(Table2[[#This Row],[ITEM]],Table3[],2,0),"")</f>
        <v/>
      </c>
      <c r="E475" s="108" t="str">
        <f>IFERROR(VLOOKUP(Table2[[#This Row],[ITEM]],Table3[],4,0),"")</f>
        <v/>
      </c>
      <c r="F475" s="88"/>
      <c r="G475" s="108" t="str">
        <f>IFERROR(Table2[[#This Row],[Unit Cost]]+Table2[[#This Row],[Unit Cost]]*Table2[[#This Row],[GST]],"")</f>
        <v/>
      </c>
      <c r="H475" s="87"/>
      <c r="I475" s="108" t="str">
        <f>IFERROR(Table2[[#This Row],[Net Selling]]*Table2[[#This Row],[Qty]],"")</f>
        <v/>
      </c>
      <c r="J475" s="85" t="str">
        <f>IFERROR(Table2[[#This Row],[Unit Cost]]*Table2[[#This Row],[Qty]],"")</f>
        <v/>
      </c>
    </row>
    <row r="476" spans="2:10" ht="24.95" customHeight="1" x14ac:dyDescent="0.25">
      <c r="B476" s="107" t="str">
        <f t="shared" si="7"/>
        <v/>
      </c>
      <c r="C476" s="89"/>
      <c r="D476" t="str">
        <f>IFERROR(VLOOKUP(Table2[[#This Row],[ITEM]],Table3[],2,0),"")</f>
        <v/>
      </c>
      <c r="E476" s="108" t="str">
        <f>IFERROR(VLOOKUP(Table2[[#This Row],[ITEM]],Table3[],4,0),"")</f>
        <v/>
      </c>
      <c r="F476" s="88"/>
      <c r="G476" s="108" t="str">
        <f>IFERROR(Table2[[#This Row],[Unit Cost]]+Table2[[#This Row],[Unit Cost]]*Table2[[#This Row],[GST]],"")</f>
        <v/>
      </c>
      <c r="H476" s="87"/>
      <c r="I476" s="108" t="str">
        <f>IFERROR(Table2[[#This Row],[Net Selling]]*Table2[[#This Row],[Qty]],"")</f>
        <v/>
      </c>
      <c r="J476" s="85" t="str">
        <f>IFERROR(Table2[[#This Row],[Unit Cost]]*Table2[[#This Row],[Qty]],"")</f>
        <v/>
      </c>
    </row>
    <row r="477" spans="2:10" ht="24.95" customHeight="1" x14ac:dyDescent="0.25">
      <c r="B477" s="107" t="str">
        <f t="shared" si="7"/>
        <v/>
      </c>
      <c r="C477" s="89"/>
      <c r="D477" t="str">
        <f>IFERROR(VLOOKUP(Table2[[#This Row],[ITEM]],Table3[],2,0),"")</f>
        <v/>
      </c>
      <c r="E477" s="108" t="str">
        <f>IFERROR(VLOOKUP(Table2[[#This Row],[ITEM]],Table3[],4,0),"")</f>
        <v/>
      </c>
      <c r="F477" s="88"/>
      <c r="G477" s="108" t="str">
        <f>IFERROR(Table2[[#This Row],[Unit Cost]]+Table2[[#This Row],[Unit Cost]]*Table2[[#This Row],[GST]],"")</f>
        <v/>
      </c>
      <c r="H477" s="87"/>
      <c r="I477" s="108" t="str">
        <f>IFERROR(Table2[[#This Row],[Net Selling]]*Table2[[#This Row],[Qty]],"")</f>
        <v/>
      </c>
      <c r="J477" s="85" t="str">
        <f>IFERROR(Table2[[#This Row],[Unit Cost]]*Table2[[#This Row],[Qty]],"")</f>
        <v/>
      </c>
    </row>
    <row r="478" spans="2:10" ht="24.95" customHeight="1" x14ac:dyDescent="0.25">
      <c r="B478" s="107" t="str">
        <f t="shared" si="7"/>
        <v/>
      </c>
      <c r="C478" s="89"/>
      <c r="D478" t="str">
        <f>IFERROR(VLOOKUP(Table2[[#This Row],[ITEM]],Table3[],2,0),"")</f>
        <v/>
      </c>
      <c r="E478" s="108" t="str">
        <f>IFERROR(VLOOKUP(Table2[[#This Row],[ITEM]],Table3[],4,0),"")</f>
        <v/>
      </c>
      <c r="F478" s="88"/>
      <c r="G478" s="108" t="str">
        <f>IFERROR(Table2[[#This Row],[Unit Cost]]+Table2[[#This Row],[Unit Cost]]*Table2[[#This Row],[GST]],"")</f>
        <v/>
      </c>
      <c r="H478" s="87"/>
      <c r="I478" s="108" t="str">
        <f>IFERROR(Table2[[#This Row],[Net Selling]]*Table2[[#This Row],[Qty]],"")</f>
        <v/>
      </c>
      <c r="J478" s="85" t="str">
        <f>IFERROR(Table2[[#This Row],[Unit Cost]]*Table2[[#This Row],[Qty]],"")</f>
        <v/>
      </c>
    </row>
    <row r="479" spans="2:10" ht="24.95" customHeight="1" x14ac:dyDescent="0.25">
      <c r="B479" s="107" t="str">
        <f t="shared" si="7"/>
        <v/>
      </c>
      <c r="C479" s="89"/>
      <c r="D479" t="str">
        <f>IFERROR(VLOOKUP(Table2[[#This Row],[ITEM]],Table3[],2,0),"")</f>
        <v/>
      </c>
      <c r="E479" s="108" t="str">
        <f>IFERROR(VLOOKUP(Table2[[#This Row],[ITEM]],Table3[],4,0),"")</f>
        <v/>
      </c>
      <c r="F479" s="88"/>
      <c r="G479" s="108" t="str">
        <f>IFERROR(Table2[[#This Row],[Unit Cost]]+Table2[[#This Row],[Unit Cost]]*Table2[[#This Row],[GST]],"")</f>
        <v/>
      </c>
      <c r="H479" s="87"/>
      <c r="I479" s="108" t="str">
        <f>IFERROR(Table2[[#This Row],[Net Selling]]*Table2[[#This Row],[Qty]],"")</f>
        <v/>
      </c>
      <c r="J479" s="85" t="str">
        <f>IFERROR(Table2[[#This Row],[Unit Cost]]*Table2[[#This Row],[Qty]],"")</f>
        <v/>
      </c>
    </row>
    <row r="480" spans="2:10" ht="24.95" customHeight="1" x14ac:dyDescent="0.25">
      <c r="B480" s="107" t="str">
        <f t="shared" si="7"/>
        <v/>
      </c>
      <c r="C480" s="89"/>
      <c r="D480" t="str">
        <f>IFERROR(VLOOKUP(Table2[[#This Row],[ITEM]],Table3[],2,0),"")</f>
        <v/>
      </c>
      <c r="E480" s="108" t="str">
        <f>IFERROR(VLOOKUP(Table2[[#This Row],[ITEM]],Table3[],4,0),"")</f>
        <v/>
      </c>
      <c r="F480" s="88"/>
      <c r="G480" s="108" t="str">
        <f>IFERROR(Table2[[#This Row],[Unit Cost]]+Table2[[#This Row],[Unit Cost]]*Table2[[#This Row],[GST]],"")</f>
        <v/>
      </c>
      <c r="H480" s="87"/>
      <c r="I480" s="108" t="str">
        <f>IFERROR(Table2[[#This Row],[Net Selling]]*Table2[[#This Row],[Qty]],"")</f>
        <v/>
      </c>
      <c r="J480" s="85" t="str">
        <f>IFERROR(Table2[[#This Row],[Unit Cost]]*Table2[[#This Row],[Qty]],"")</f>
        <v/>
      </c>
    </row>
    <row r="481" spans="2:10" ht="24.95" customHeight="1" x14ac:dyDescent="0.25">
      <c r="B481" s="107" t="str">
        <f t="shared" si="7"/>
        <v/>
      </c>
      <c r="C481" s="89"/>
      <c r="D481" t="str">
        <f>IFERROR(VLOOKUP(Table2[[#This Row],[ITEM]],Table3[],2,0),"")</f>
        <v/>
      </c>
      <c r="E481" s="108" t="str">
        <f>IFERROR(VLOOKUP(Table2[[#This Row],[ITEM]],Table3[],4,0),"")</f>
        <v/>
      </c>
      <c r="F481" s="88"/>
      <c r="G481" s="108" t="str">
        <f>IFERROR(Table2[[#This Row],[Unit Cost]]+Table2[[#This Row],[Unit Cost]]*Table2[[#This Row],[GST]],"")</f>
        <v/>
      </c>
      <c r="H481" s="87"/>
      <c r="I481" s="108" t="str">
        <f>IFERROR(Table2[[#This Row],[Net Selling]]*Table2[[#This Row],[Qty]],"")</f>
        <v/>
      </c>
      <c r="J481" s="85" t="str">
        <f>IFERROR(Table2[[#This Row],[Unit Cost]]*Table2[[#This Row],[Qty]],"")</f>
        <v/>
      </c>
    </row>
    <row r="482" spans="2:10" ht="24.95" customHeight="1" x14ac:dyDescent="0.25">
      <c r="B482" s="107" t="str">
        <f t="shared" si="7"/>
        <v/>
      </c>
      <c r="C482" s="89"/>
      <c r="D482" t="str">
        <f>IFERROR(VLOOKUP(Table2[[#This Row],[ITEM]],Table3[],2,0),"")</f>
        <v/>
      </c>
      <c r="E482" s="108" t="str">
        <f>IFERROR(VLOOKUP(Table2[[#This Row],[ITEM]],Table3[],4,0),"")</f>
        <v/>
      </c>
      <c r="F482" s="88"/>
      <c r="G482" s="108" t="str">
        <f>IFERROR(Table2[[#This Row],[Unit Cost]]+Table2[[#This Row],[Unit Cost]]*Table2[[#This Row],[GST]],"")</f>
        <v/>
      </c>
      <c r="H482" s="87"/>
      <c r="I482" s="108" t="str">
        <f>IFERROR(Table2[[#This Row],[Net Selling]]*Table2[[#This Row],[Qty]],"")</f>
        <v/>
      </c>
      <c r="J482" s="85" t="str">
        <f>IFERROR(Table2[[#This Row],[Unit Cost]]*Table2[[#This Row],[Qty]],"")</f>
        <v/>
      </c>
    </row>
    <row r="483" spans="2:10" ht="24.95" customHeight="1" x14ac:dyDescent="0.25">
      <c r="B483" s="107" t="str">
        <f t="shared" si="7"/>
        <v/>
      </c>
      <c r="C483" s="89"/>
      <c r="D483" t="str">
        <f>IFERROR(VLOOKUP(Table2[[#This Row],[ITEM]],Table3[],2,0),"")</f>
        <v/>
      </c>
      <c r="E483" s="108" t="str">
        <f>IFERROR(VLOOKUP(Table2[[#This Row],[ITEM]],Table3[],4,0),"")</f>
        <v/>
      </c>
      <c r="F483" s="88"/>
      <c r="G483" s="108" t="str">
        <f>IFERROR(Table2[[#This Row],[Unit Cost]]+Table2[[#This Row],[Unit Cost]]*Table2[[#This Row],[GST]],"")</f>
        <v/>
      </c>
      <c r="H483" s="87"/>
      <c r="I483" s="108" t="str">
        <f>IFERROR(Table2[[#This Row],[Net Selling]]*Table2[[#This Row],[Qty]],"")</f>
        <v/>
      </c>
      <c r="J483" s="85" t="str">
        <f>IFERROR(Table2[[#This Row],[Unit Cost]]*Table2[[#This Row],[Qty]],"")</f>
        <v/>
      </c>
    </row>
    <row r="484" spans="2:10" ht="24.95" customHeight="1" x14ac:dyDescent="0.25">
      <c r="B484" s="107" t="str">
        <f t="shared" si="7"/>
        <v/>
      </c>
      <c r="C484" s="89"/>
      <c r="D484" t="str">
        <f>IFERROR(VLOOKUP(Table2[[#This Row],[ITEM]],Table3[],2,0),"")</f>
        <v/>
      </c>
      <c r="E484" s="108" t="str">
        <f>IFERROR(VLOOKUP(Table2[[#This Row],[ITEM]],Table3[],4,0),"")</f>
        <v/>
      </c>
      <c r="F484" s="88"/>
      <c r="G484" s="108" t="str">
        <f>IFERROR(Table2[[#This Row],[Unit Cost]]+Table2[[#This Row],[Unit Cost]]*Table2[[#This Row],[GST]],"")</f>
        <v/>
      </c>
      <c r="H484" s="87"/>
      <c r="I484" s="108" t="str">
        <f>IFERROR(Table2[[#This Row],[Net Selling]]*Table2[[#This Row],[Qty]],"")</f>
        <v/>
      </c>
      <c r="J484" s="85" t="str">
        <f>IFERROR(Table2[[#This Row],[Unit Cost]]*Table2[[#This Row],[Qty]],"")</f>
        <v/>
      </c>
    </row>
    <row r="485" spans="2:10" ht="24.95" customHeight="1" x14ac:dyDescent="0.25">
      <c r="B485" s="107" t="str">
        <f t="shared" si="7"/>
        <v/>
      </c>
      <c r="C485" s="89"/>
      <c r="D485" t="str">
        <f>IFERROR(VLOOKUP(Table2[[#This Row],[ITEM]],Table3[],2,0),"")</f>
        <v/>
      </c>
      <c r="E485" s="108" t="str">
        <f>IFERROR(VLOOKUP(Table2[[#This Row],[ITEM]],Table3[],4,0),"")</f>
        <v/>
      </c>
      <c r="F485" s="88"/>
      <c r="G485" s="108" t="str">
        <f>IFERROR(Table2[[#This Row],[Unit Cost]]+Table2[[#This Row],[Unit Cost]]*Table2[[#This Row],[GST]],"")</f>
        <v/>
      </c>
      <c r="H485" s="87"/>
      <c r="I485" s="108" t="str">
        <f>IFERROR(Table2[[#This Row],[Net Selling]]*Table2[[#This Row],[Qty]],"")</f>
        <v/>
      </c>
      <c r="J485" s="85" t="str">
        <f>IFERROR(Table2[[#This Row],[Unit Cost]]*Table2[[#This Row],[Qty]],"")</f>
        <v/>
      </c>
    </row>
    <row r="486" spans="2:10" ht="24.95" customHeight="1" x14ac:dyDescent="0.25">
      <c r="B486" s="107" t="str">
        <f t="shared" si="7"/>
        <v/>
      </c>
      <c r="C486" s="89"/>
      <c r="D486" t="str">
        <f>IFERROR(VLOOKUP(Table2[[#This Row],[ITEM]],Table3[],2,0),"")</f>
        <v/>
      </c>
      <c r="E486" s="108" t="str">
        <f>IFERROR(VLOOKUP(Table2[[#This Row],[ITEM]],Table3[],4,0),"")</f>
        <v/>
      </c>
      <c r="F486" s="88"/>
      <c r="G486" s="108" t="str">
        <f>IFERROR(Table2[[#This Row],[Unit Cost]]+Table2[[#This Row],[Unit Cost]]*Table2[[#This Row],[GST]],"")</f>
        <v/>
      </c>
      <c r="H486" s="87"/>
      <c r="I486" s="108" t="str">
        <f>IFERROR(Table2[[#This Row],[Net Selling]]*Table2[[#This Row],[Qty]],"")</f>
        <v/>
      </c>
      <c r="J486" s="85" t="str">
        <f>IFERROR(Table2[[#This Row],[Unit Cost]]*Table2[[#This Row],[Qty]],"")</f>
        <v/>
      </c>
    </row>
    <row r="487" spans="2:10" ht="24.95" customHeight="1" x14ac:dyDescent="0.25">
      <c r="B487" s="107" t="str">
        <f t="shared" si="7"/>
        <v/>
      </c>
      <c r="C487" s="89"/>
      <c r="D487" t="str">
        <f>IFERROR(VLOOKUP(Table2[[#This Row],[ITEM]],Table3[],2,0),"")</f>
        <v/>
      </c>
      <c r="E487" s="108" t="str">
        <f>IFERROR(VLOOKUP(Table2[[#This Row],[ITEM]],Table3[],4,0),"")</f>
        <v/>
      </c>
      <c r="F487" s="88"/>
      <c r="G487" s="108" t="str">
        <f>IFERROR(Table2[[#This Row],[Unit Cost]]+Table2[[#This Row],[Unit Cost]]*Table2[[#This Row],[GST]],"")</f>
        <v/>
      </c>
      <c r="H487" s="87"/>
      <c r="I487" s="108" t="str">
        <f>IFERROR(Table2[[#This Row],[Net Selling]]*Table2[[#This Row],[Qty]],"")</f>
        <v/>
      </c>
      <c r="J487" s="85" t="str">
        <f>IFERROR(Table2[[#This Row],[Unit Cost]]*Table2[[#This Row],[Qty]],"")</f>
        <v/>
      </c>
    </row>
    <row r="488" spans="2:10" ht="24.95" customHeight="1" x14ac:dyDescent="0.25">
      <c r="B488" s="107" t="str">
        <f t="shared" si="7"/>
        <v/>
      </c>
      <c r="C488" s="89"/>
      <c r="D488" t="str">
        <f>IFERROR(VLOOKUP(Table2[[#This Row],[ITEM]],Table3[],2,0),"")</f>
        <v/>
      </c>
      <c r="E488" s="108" t="str">
        <f>IFERROR(VLOOKUP(Table2[[#This Row],[ITEM]],Table3[],4,0),"")</f>
        <v/>
      </c>
      <c r="F488" s="88"/>
      <c r="G488" s="108" t="str">
        <f>IFERROR(Table2[[#This Row],[Unit Cost]]+Table2[[#This Row],[Unit Cost]]*Table2[[#This Row],[GST]],"")</f>
        <v/>
      </c>
      <c r="H488" s="87"/>
      <c r="I488" s="108" t="str">
        <f>IFERROR(Table2[[#This Row],[Net Selling]]*Table2[[#This Row],[Qty]],"")</f>
        <v/>
      </c>
      <c r="J488" s="85" t="str">
        <f>IFERROR(Table2[[#This Row],[Unit Cost]]*Table2[[#This Row],[Qty]],"")</f>
        <v/>
      </c>
    </row>
    <row r="489" spans="2:10" ht="24.95" customHeight="1" x14ac:dyDescent="0.25">
      <c r="B489" s="107" t="str">
        <f t="shared" si="7"/>
        <v/>
      </c>
      <c r="C489" s="89"/>
      <c r="D489" t="str">
        <f>IFERROR(VLOOKUP(Table2[[#This Row],[ITEM]],Table3[],2,0),"")</f>
        <v/>
      </c>
      <c r="E489" s="108" t="str">
        <f>IFERROR(VLOOKUP(Table2[[#This Row],[ITEM]],Table3[],4,0),"")</f>
        <v/>
      </c>
      <c r="F489" s="88"/>
      <c r="G489" s="108" t="str">
        <f>IFERROR(Table2[[#This Row],[Unit Cost]]+Table2[[#This Row],[Unit Cost]]*Table2[[#This Row],[GST]],"")</f>
        <v/>
      </c>
      <c r="H489" s="87"/>
      <c r="I489" s="108" t="str">
        <f>IFERROR(Table2[[#This Row],[Net Selling]]*Table2[[#This Row],[Qty]],"")</f>
        <v/>
      </c>
      <c r="J489" s="85" t="str">
        <f>IFERROR(Table2[[#This Row],[Unit Cost]]*Table2[[#This Row],[Qty]],"")</f>
        <v/>
      </c>
    </row>
    <row r="490" spans="2:10" ht="24.95" customHeight="1" x14ac:dyDescent="0.25">
      <c r="B490" s="107" t="str">
        <f t="shared" si="7"/>
        <v/>
      </c>
      <c r="C490" s="89"/>
      <c r="D490" t="str">
        <f>IFERROR(VLOOKUP(Table2[[#This Row],[ITEM]],Table3[],2,0),"")</f>
        <v/>
      </c>
      <c r="E490" s="108" t="str">
        <f>IFERROR(VLOOKUP(Table2[[#This Row],[ITEM]],Table3[],4,0),"")</f>
        <v/>
      </c>
      <c r="F490" s="88"/>
      <c r="G490" s="108" t="str">
        <f>IFERROR(Table2[[#This Row],[Unit Cost]]+Table2[[#This Row],[Unit Cost]]*Table2[[#This Row],[GST]],"")</f>
        <v/>
      </c>
      <c r="H490" s="87"/>
      <c r="I490" s="108" t="str">
        <f>IFERROR(Table2[[#This Row],[Net Selling]]*Table2[[#This Row],[Qty]],"")</f>
        <v/>
      </c>
      <c r="J490" s="85" t="str">
        <f>IFERROR(Table2[[#This Row],[Unit Cost]]*Table2[[#This Row],[Qty]],"")</f>
        <v/>
      </c>
    </row>
    <row r="491" spans="2:10" ht="24.95" customHeight="1" x14ac:dyDescent="0.25">
      <c r="B491" s="107" t="str">
        <f t="shared" si="7"/>
        <v/>
      </c>
      <c r="C491" s="89"/>
      <c r="D491" t="str">
        <f>IFERROR(VLOOKUP(Table2[[#This Row],[ITEM]],Table3[],2,0),"")</f>
        <v/>
      </c>
      <c r="E491" s="108" t="str">
        <f>IFERROR(VLOOKUP(Table2[[#This Row],[ITEM]],Table3[],4,0),"")</f>
        <v/>
      </c>
      <c r="F491" s="88"/>
      <c r="G491" s="108" t="str">
        <f>IFERROR(Table2[[#This Row],[Unit Cost]]+Table2[[#This Row],[Unit Cost]]*Table2[[#This Row],[GST]],"")</f>
        <v/>
      </c>
      <c r="H491" s="87"/>
      <c r="I491" s="108" t="str">
        <f>IFERROR(Table2[[#This Row],[Net Selling]]*Table2[[#This Row],[Qty]],"")</f>
        <v/>
      </c>
      <c r="J491" s="85" t="str">
        <f>IFERROR(Table2[[#This Row],[Unit Cost]]*Table2[[#This Row],[Qty]],"")</f>
        <v/>
      </c>
    </row>
    <row r="492" spans="2:10" ht="24.95" customHeight="1" x14ac:dyDescent="0.25">
      <c r="B492" s="107" t="str">
        <f t="shared" si="7"/>
        <v/>
      </c>
      <c r="C492" s="89"/>
      <c r="D492" t="str">
        <f>IFERROR(VLOOKUP(Table2[[#This Row],[ITEM]],Table3[],2,0),"")</f>
        <v/>
      </c>
      <c r="E492" s="108" t="str">
        <f>IFERROR(VLOOKUP(Table2[[#This Row],[ITEM]],Table3[],4,0),"")</f>
        <v/>
      </c>
      <c r="F492" s="88"/>
      <c r="G492" s="108" t="str">
        <f>IFERROR(Table2[[#This Row],[Unit Cost]]+Table2[[#This Row],[Unit Cost]]*Table2[[#This Row],[GST]],"")</f>
        <v/>
      </c>
      <c r="H492" s="87"/>
      <c r="I492" s="108" t="str">
        <f>IFERROR(Table2[[#This Row],[Net Selling]]*Table2[[#This Row],[Qty]],"")</f>
        <v/>
      </c>
      <c r="J492" s="85" t="str">
        <f>IFERROR(Table2[[#This Row],[Unit Cost]]*Table2[[#This Row],[Qty]],"")</f>
        <v/>
      </c>
    </row>
    <row r="493" spans="2:10" ht="24.95" customHeight="1" x14ac:dyDescent="0.25">
      <c r="B493" s="107" t="str">
        <f t="shared" si="7"/>
        <v/>
      </c>
      <c r="C493" s="89"/>
      <c r="D493" t="str">
        <f>IFERROR(VLOOKUP(Table2[[#This Row],[ITEM]],Table3[],2,0),"")</f>
        <v/>
      </c>
      <c r="E493" s="108" t="str">
        <f>IFERROR(VLOOKUP(Table2[[#This Row],[ITEM]],Table3[],4,0),"")</f>
        <v/>
      </c>
      <c r="F493" s="88"/>
      <c r="G493" s="108" t="str">
        <f>IFERROR(Table2[[#This Row],[Unit Cost]]+Table2[[#This Row],[Unit Cost]]*Table2[[#This Row],[GST]],"")</f>
        <v/>
      </c>
      <c r="H493" s="87"/>
      <c r="I493" s="108" t="str">
        <f>IFERROR(Table2[[#This Row],[Net Selling]]*Table2[[#This Row],[Qty]],"")</f>
        <v/>
      </c>
      <c r="J493" s="85" t="str">
        <f>IFERROR(Table2[[#This Row],[Unit Cost]]*Table2[[#This Row],[Qty]],"")</f>
        <v/>
      </c>
    </row>
    <row r="494" spans="2:10" ht="24.95" customHeight="1" x14ac:dyDescent="0.25">
      <c r="B494" s="107" t="str">
        <f t="shared" si="7"/>
        <v/>
      </c>
      <c r="C494" s="89"/>
      <c r="D494" t="str">
        <f>IFERROR(VLOOKUP(Table2[[#This Row],[ITEM]],Table3[],2,0),"")</f>
        <v/>
      </c>
      <c r="E494" s="108" t="str">
        <f>IFERROR(VLOOKUP(Table2[[#This Row],[ITEM]],Table3[],4,0),"")</f>
        <v/>
      </c>
      <c r="F494" s="88"/>
      <c r="G494" s="108" t="str">
        <f>IFERROR(Table2[[#This Row],[Unit Cost]]+Table2[[#This Row],[Unit Cost]]*Table2[[#This Row],[GST]],"")</f>
        <v/>
      </c>
      <c r="H494" s="87"/>
      <c r="I494" s="108" t="str">
        <f>IFERROR(Table2[[#This Row],[Net Selling]]*Table2[[#This Row],[Qty]],"")</f>
        <v/>
      </c>
      <c r="J494" s="85" t="str">
        <f>IFERROR(Table2[[#This Row],[Unit Cost]]*Table2[[#This Row],[Qty]],"")</f>
        <v/>
      </c>
    </row>
    <row r="495" spans="2:10" ht="24.95" customHeight="1" x14ac:dyDescent="0.25">
      <c r="B495" s="107" t="str">
        <f t="shared" si="7"/>
        <v/>
      </c>
      <c r="C495" s="89"/>
      <c r="D495" t="str">
        <f>IFERROR(VLOOKUP(Table2[[#This Row],[ITEM]],Table3[],2,0),"")</f>
        <v/>
      </c>
      <c r="E495" s="108" t="str">
        <f>IFERROR(VLOOKUP(Table2[[#This Row],[ITEM]],Table3[],4,0),"")</f>
        <v/>
      </c>
      <c r="F495" s="88"/>
      <c r="G495" s="108" t="str">
        <f>IFERROR(Table2[[#This Row],[Unit Cost]]+Table2[[#This Row],[Unit Cost]]*Table2[[#This Row],[GST]],"")</f>
        <v/>
      </c>
      <c r="H495" s="87"/>
      <c r="I495" s="108" t="str">
        <f>IFERROR(Table2[[#This Row],[Net Selling]]*Table2[[#This Row],[Qty]],"")</f>
        <v/>
      </c>
      <c r="J495" s="85" t="str">
        <f>IFERROR(Table2[[#This Row],[Unit Cost]]*Table2[[#This Row],[Qty]],"")</f>
        <v/>
      </c>
    </row>
    <row r="496" spans="2:10" ht="24.95" customHeight="1" x14ac:dyDescent="0.25">
      <c r="B496" s="107" t="str">
        <f t="shared" si="7"/>
        <v/>
      </c>
      <c r="C496" s="89"/>
      <c r="D496" t="str">
        <f>IFERROR(VLOOKUP(Table2[[#This Row],[ITEM]],Table3[],2,0),"")</f>
        <v/>
      </c>
      <c r="E496" s="108" t="str">
        <f>IFERROR(VLOOKUP(Table2[[#This Row],[ITEM]],Table3[],4,0),"")</f>
        <v/>
      </c>
      <c r="F496" s="88"/>
      <c r="G496" s="108" t="str">
        <f>IFERROR(Table2[[#This Row],[Unit Cost]]+Table2[[#This Row],[Unit Cost]]*Table2[[#This Row],[GST]],"")</f>
        <v/>
      </c>
      <c r="H496" s="87"/>
      <c r="I496" s="108" t="str">
        <f>IFERROR(Table2[[#This Row],[Net Selling]]*Table2[[#This Row],[Qty]],"")</f>
        <v/>
      </c>
      <c r="J496" s="85" t="str">
        <f>IFERROR(Table2[[#This Row],[Unit Cost]]*Table2[[#This Row],[Qty]],"")</f>
        <v/>
      </c>
    </row>
    <row r="497" spans="2:10" ht="24.95" customHeight="1" x14ac:dyDescent="0.25">
      <c r="B497" s="107" t="str">
        <f t="shared" si="7"/>
        <v/>
      </c>
      <c r="C497" s="89"/>
      <c r="D497" t="str">
        <f>IFERROR(VLOOKUP(Table2[[#This Row],[ITEM]],Table3[],2,0),"")</f>
        <v/>
      </c>
      <c r="E497" s="108" t="str">
        <f>IFERROR(VLOOKUP(Table2[[#This Row],[ITEM]],Table3[],4,0),"")</f>
        <v/>
      </c>
      <c r="F497" s="88"/>
      <c r="G497" s="108" t="str">
        <f>IFERROR(Table2[[#This Row],[Unit Cost]]+Table2[[#This Row],[Unit Cost]]*Table2[[#This Row],[GST]],"")</f>
        <v/>
      </c>
      <c r="H497" s="87"/>
      <c r="I497" s="108" t="str">
        <f>IFERROR(Table2[[#This Row],[Net Selling]]*Table2[[#This Row],[Qty]],"")</f>
        <v/>
      </c>
      <c r="J497" s="85" t="str">
        <f>IFERROR(Table2[[#This Row],[Unit Cost]]*Table2[[#This Row],[Qty]],"")</f>
        <v/>
      </c>
    </row>
    <row r="498" spans="2:10" ht="24.95" customHeight="1" x14ac:dyDescent="0.25">
      <c r="B498" s="107" t="str">
        <f t="shared" si="7"/>
        <v/>
      </c>
      <c r="C498" s="89"/>
      <c r="D498" t="str">
        <f>IFERROR(VLOOKUP(Table2[[#This Row],[ITEM]],Table3[],2,0),"")</f>
        <v/>
      </c>
      <c r="E498" s="108" t="str">
        <f>IFERROR(VLOOKUP(Table2[[#This Row],[ITEM]],Table3[],4,0),"")</f>
        <v/>
      </c>
      <c r="F498" s="88"/>
      <c r="G498" s="108" t="str">
        <f>IFERROR(Table2[[#This Row],[Unit Cost]]+Table2[[#This Row],[Unit Cost]]*Table2[[#This Row],[GST]],"")</f>
        <v/>
      </c>
      <c r="H498" s="87"/>
      <c r="I498" s="108" t="str">
        <f>IFERROR(Table2[[#This Row],[Net Selling]]*Table2[[#This Row],[Qty]],"")</f>
        <v/>
      </c>
      <c r="J498" s="85" t="str">
        <f>IFERROR(Table2[[#This Row],[Unit Cost]]*Table2[[#This Row],[Qty]],"")</f>
        <v/>
      </c>
    </row>
    <row r="499" spans="2:10" ht="24.95" customHeight="1" x14ac:dyDescent="0.25">
      <c r="B499" s="107" t="str">
        <f t="shared" si="7"/>
        <v/>
      </c>
      <c r="C499" s="89"/>
      <c r="D499" t="str">
        <f>IFERROR(VLOOKUP(Table2[[#This Row],[ITEM]],Table3[],2,0),"")</f>
        <v/>
      </c>
      <c r="E499" s="108" t="str">
        <f>IFERROR(VLOOKUP(Table2[[#This Row],[ITEM]],Table3[],4,0),"")</f>
        <v/>
      </c>
      <c r="F499" s="88"/>
      <c r="G499" s="108" t="str">
        <f>IFERROR(Table2[[#This Row],[Unit Cost]]+Table2[[#This Row],[Unit Cost]]*Table2[[#This Row],[GST]],"")</f>
        <v/>
      </c>
      <c r="H499" s="87"/>
      <c r="I499" s="108" t="str">
        <f>IFERROR(Table2[[#This Row],[Net Selling]]*Table2[[#This Row],[Qty]],"")</f>
        <v/>
      </c>
      <c r="J499" s="85" t="str">
        <f>IFERROR(Table2[[#This Row],[Unit Cost]]*Table2[[#This Row],[Qty]],"")</f>
        <v/>
      </c>
    </row>
    <row r="500" spans="2:10" ht="24.95" customHeight="1" x14ac:dyDescent="0.25">
      <c r="B500" s="107" t="str">
        <f t="shared" si="7"/>
        <v/>
      </c>
      <c r="C500" s="89"/>
      <c r="D500" t="str">
        <f>IFERROR(VLOOKUP(Table2[[#This Row],[ITEM]],Table3[],2,0),"")</f>
        <v/>
      </c>
      <c r="E500" s="108" t="str">
        <f>IFERROR(VLOOKUP(Table2[[#This Row],[ITEM]],Table3[],4,0),"")</f>
        <v/>
      </c>
      <c r="F500" s="88"/>
      <c r="G500" s="108" t="str">
        <f>IFERROR(Table2[[#This Row],[Unit Cost]]+Table2[[#This Row],[Unit Cost]]*Table2[[#This Row],[GST]],"")</f>
        <v/>
      </c>
      <c r="H500" s="87"/>
      <c r="I500" s="108" t="str">
        <f>IFERROR(Table2[[#This Row],[Net Selling]]*Table2[[#This Row],[Qty]],"")</f>
        <v/>
      </c>
      <c r="J500" s="85" t="str">
        <f>IFERROR(Table2[[#This Row],[Unit Cost]]*Table2[[#This Row],[Qty]],"")</f>
        <v/>
      </c>
    </row>
    <row r="501" spans="2:10" ht="24.95" customHeight="1" x14ac:dyDescent="0.25">
      <c r="B501" s="107" t="str">
        <f t="shared" si="7"/>
        <v/>
      </c>
      <c r="C501" s="89"/>
      <c r="D501" t="str">
        <f>IFERROR(VLOOKUP(Table2[[#This Row],[ITEM]],Table3[],2,0),"")</f>
        <v/>
      </c>
      <c r="E501" s="108" t="str">
        <f>IFERROR(VLOOKUP(Table2[[#This Row],[ITEM]],Table3[],4,0),"")</f>
        <v/>
      </c>
      <c r="F501" s="88"/>
      <c r="G501" s="108" t="str">
        <f>IFERROR(Table2[[#This Row],[Unit Cost]]+Table2[[#This Row],[Unit Cost]]*Table2[[#This Row],[GST]],"")</f>
        <v/>
      </c>
      <c r="H501" s="87"/>
      <c r="I501" s="108" t="str">
        <f>IFERROR(Table2[[#This Row],[Net Selling]]*Table2[[#This Row],[Qty]],"")</f>
        <v/>
      </c>
      <c r="J501" s="85" t="str">
        <f>IFERROR(Table2[[#This Row],[Unit Cost]]*Table2[[#This Row],[Qty]],"")</f>
        <v/>
      </c>
    </row>
    <row r="502" spans="2:10" ht="24.95" customHeight="1" x14ac:dyDescent="0.25">
      <c r="B502" s="107" t="str">
        <f t="shared" si="7"/>
        <v/>
      </c>
      <c r="C502" s="238"/>
      <c r="D502" t="str">
        <f>IFERROR(VLOOKUP(Table2[[#This Row],[ITEM]],Table3[],2,0),"")</f>
        <v/>
      </c>
      <c r="E502" s="108" t="str">
        <f>IFERROR(VLOOKUP(Table2[[#This Row],[ITEM]],Table3[],4,0),"")</f>
        <v/>
      </c>
      <c r="F502" s="88"/>
      <c r="G502" s="108" t="str">
        <f>IFERROR(Table2[[#This Row],[Unit Cost]]+Table2[[#This Row],[Unit Cost]]*Table2[[#This Row],[GST]],"")</f>
        <v/>
      </c>
      <c r="H502" s="87"/>
      <c r="I502" s="108" t="str">
        <f>IFERROR(Table2[[#This Row],[Net Selling]]*Table2[[#This Row],[Qty]],"")</f>
        <v/>
      </c>
      <c r="J502" s="85" t="str">
        <f>IFERROR(Table2[[#This Row],[Unit Cost]]*Table2[[#This Row],[Qty]],"")</f>
        <v/>
      </c>
    </row>
    <row r="503" spans="2:10" ht="24.95" customHeight="1" x14ac:dyDescent="0.25">
      <c r="B503" s="107" t="str">
        <f t="shared" ref="B503:B530" si="8">IFERROR(IF(C503&lt;&gt;"",B503+1,""),"")</f>
        <v/>
      </c>
      <c r="C503" s="242"/>
      <c r="D503" t="str">
        <f>IFERROR(VLOOKUP(Table2[[#This Row],[ITEM]],Table3[],2,0),"")</f>
        <v/>
      </c>
      <c r="E503" s="241" t="str">
        <f>IFERROR(VLOOKUP(Table2[[#This Row],[ITEM]],Table3[],4,0),"")</f>
        <v/>
      </c>
      <c r="F503" s="104"/>
      <c r="G503" s="241" t="str">
        <f>IFERROR(Table2[[#This Row],[Unit Cost]]+Table2[[#This Row],[Unit Cost]]*Table2[[#This Row],[GST]],"")</f>
        <v/>
      </c>
      <c r="H503" s="104"/>
      <c r="I503" s="241" t="str">
        <f>IFERROR(Table2[[#This Row],[Net Selling]]*Table2[[#This Row],[Qty]],"")</f>
        <v/>
      </c>
      <c r="J503" s="86">
        <f>SUM(J8:J502)</f>
        <v>0</v>
      </c>
    </row>
    <row r="504" spans="2:10" x14ac:dyDescent="0.25">
      <c r="B504" s="107" t="str">
        <f t="shared" si="8"/>
        <v/>
      </c>
      <c r="C504" s="242"/>
      <c r="D504" t="str">
        <f>IFERROR(VLOOKUP(Table2[[#This Row],[ITEM]],Table3[],2,0),"")</f>
        <v/>
      </c>
      <c r="E504" s="241" t="str">
        <f>IFERROR(VLOOKUP(Table2[[#This Row],[ITEM]],Table3[],4,0),"")</f>
        <v/>
      </c>
      <c r="F504" s="104"/>
      <c r="G504" s="241" t="str">
        <f>IFERROR(Table2[[#This Row],[Unit Cost]]+Table2[[#This Row],[Unit Cost]]*Table2[[#This Row],[GST]],"")</f>
        <v/>
      </c>
      <c r="H504" s="104"/>
      <c r="I504" s="241" t="str">
        <f>IFERROR(Table2[[#This Row],[Net Selling]]*Table2[[#This Row],[Qty]],"")</f>
        <v/>
      </c>
    </row>
    <row r="505" spans="2:10" x14ac:dyDescent="0.25">
      <c r="B505" s="107" t="str">
        <f t="shared" si="8"/>
        <v/>
      </c>
      <c r="C505" s="242"/>
      <c r="D505" t="str">
        <f>IFERROR(VLOOKUP(Table2[[#This Row],[ITEM]],Table3[],2,0),"")</f>
        <v/>
      </c>
      <c r="E505" s="241" t="str">
        <f>IFERROR(VLOOKUP(Table2[[#This Row],[ITEM]],Table3[],4,0),"")</f>
        <v/>
      </c>
      <c r="F505" s="104"/>
      <c r="G505" s="241" t="str">
        <f>IFERROR(Table2[[#This Row],[Unit Cost]]+Table2[[#This Row],[Unit Cost]]*Table2[[#This Row],[GST]],"")</f>
        <v/>
      </c>
      <c r="H505" s="104"/>
      <c r="I505" s="241" t="str">
        <f>IFERROR(Table2[[#This Row],[Net Selling]]*Table2[[#This Row],[Qty]],"")</f>
        <v/>
      </c>
    </row>
    <row r="506" spans="2:10" x14ac:dyDescent="0.25">
      <c r="B506" s="107" t="str">
        <f t="shared" si="8"/>
        <v/>
      </c>
      <c r="C506" s="242"/>
      <c r="D506" t="str">
        <f>IFERROR(VLOOKUP(Table2[[#This Row],[ITEM]],Table3[],2,0),"")</f>
        <v/>
      </c>
      <c r="E506" s="241" t="str">
        <f>IFERROR(VLOOKUP(Table2[[#This Row],[ITEM]],Table3[],4,0),"")</f>
        <v/>
      </c>
      <c r="F506" s="104"/>
      <c r="G506" s="241" t="str">
        <f>IFERROR(Table2[[#This Row],[Unit Cost]]+Table2[[#This Row],[Unit Cost]]*Table2[[#This Row],[GST]],"")</f>
        <v/>
      </c>
      <c r="H506" s="104"/>
      <c r="I506" s="241" t="str">
        <f>IFERROR(Table2[[#This Row],[Net Selling]]*Table2[[#This Row],[Qty]],"")</f>
        <v/>
      </c>
    </row>
    <row r="507" spans="2:10" x14ac:dyDescent="0.25">
      <c r="B507" s="107" t="str">
        <f t="shared" si="8"/>
        <v/>
      </c>
      <c r="C507" s="242"/>
      <c r="D507" t="str">
        <f>IFERROR(VLOOKUP(Table2[[#This Row],[ITEM]],Table3[],2,0),"")</f>
        <v/>
      </c>
      <c r="E507" s="241" t="str">
        <f>IFERROR(VLOOKUP(Table2[[#This Row],[ITEM]],Table3[],4,0),"")</f>
        <v/>
      </c>
      <c r="F507" s="104"/>
      <c r="G507" s="241" t="str">
        <f>IFERROR(Table2[[#This Row],[Unit Cost]]+Table2[[#This Row],[Unit Cost]]*Table2[[#This Row],[GST]],"")</f>
        <v/>
      </c>
      <c r="H507" s="104"/>
      <c r="I507" s="241" t="str">
        <f>IFERROR(Table2[[#This Row],[Net Selling]]*Table2[[#This Row],[Qty]],"")</f>
        <v/>
      </c>
    </row>
    <row r="508" spans="2:10" x14ac:dyDescent="0.25">
      <c r="B508" s="107" t="str">
        <f t="shared" si="8"/>
        <v/>
      </c>
      <c r="C508" s="242"/>
      <c r="D508" t="str">
        <f>IFERROR(VLOOKUP(Table2[[#This Row],[ITEM]],Table3[],2,0),"")</f>
        <v/>
      </c>
      <c r="E508" s="241" t="str">
        <f>IFERROR(VLOOKUP(Table2[[#This Row],[ITEM]],Table3[],4,0),"")</f>
        <v/>
      </c>
      <c r="F508" s="104"/>
      <c r="G508" s="241" t="str">
        <f>IFERROR(Table2[[#This Row],[Unit Cost]]+Table2[[#This Row],[Unit Cost]]*Table2[[#This Row],[GST]],"")</f>
        <v/>
      </c>
      <c r="H508" s="104"/>
      <c r="I508" s="241" t="str">
        <f>IFERROR(Table2[[#This Row],[Net Selling]]*Table2[[#This Row],[Qty]],"")</f>
        <v/>
      </c>
    </row>
    <row r="509" spans="2:10" x14ac:dyDescent="0.25">
      <c r="B509" s="107" t="str">
        <f t="shared" si="8"/>
        <v/>
      </c>
      <c r="C509" s="242"/>
      <c r="D509" t="str">
        <f>IFERROR(VLOOKUP(Table2[[#This Row],[ITEM]],Table3[],2,0),"")</f>
        <v/>
      </c>
      <c r="E509" s="241" t="str">
        <f>IFERROR(VLOOKUP(Table2[[#This Row],[ITEM]],Table3[],4,0),"")</f>
        <v/>
      </c>
      <c r="F509" s="104"/>
      <c r="G509" s="241" t="str">
        <f>IFERROR(Table2[[#This Row],[Unit Cost]]+Table2[[#This Row],[Unit Cost]]*Table2[[#This Row],[GST]],"")</f>
        <v/>
      </c>
      <c r="H509" s="104"/>
      <c r="I509" s="241" t="str">
        <f>IFERROR(Table2[[#This Row],[Net Selling]]*Table2[[#This Row],[Qty]],"")</f>
        <v/>
      </c>
    </row>
    <row r="510" spans="2:10" x14ac:dyDescent="0.25">
      <c r="B510" s="107" t="str">
        <f t="shared" si="8"/>
        <v/>
      </c>
      <c r="C510" s="242"/>
      <c r="D510" t="str">
        <f>IFERROR(VLOOKUP(Table2[[#This Row],[ITEM]],Table3[],2,0),"")</f>
        <v/>
      </c>
      <c r="E510" s="241" t="str">
        <f>IFERROR(VLOOKUP(Table2[[#This Row],[ITEM]],Table3[],4,0),"")</f>
        <v/>
      </c>
      <c r="F510" s="104"/>
      <c r="G510" s="241" t="str">
        <f>IFERROR(Table2[[#This Row],[Unit Cost]]+Table2[[#This Row],[Unit Cost]]*Table2[[#This Row],[GST]],"")</f>
        <v/>
      </c>
      <c r="H510" s="104"/>
      <c r="I510" s="241" t="str">
        <f>IFERROR(Table2[[#This Row],[Net Selling]]*Table2[[#This Row],[Qty]],"")</f>
        <v/>
      </c>
    </row>
    <row r="511" spans="2:10" x14ac:dyDescent="0.25">
      <c r="B511" s="107" t="str">
        <f t="shared" si="8"/>
        <v/>
      </c>
      <c r="C511" s="242"/>
      <c r="D511" t="str">
        <f>IFERROR(VLOOKUP(Table2[[#This Row],[ITEM]],Table3[],2,0),"")</f>
        <v/>
      </c>
      <c r="E511" s="241" t="str">
        <f>IFERROR(VLOOKUP(Table2[[#This Row],[ITEM]],Table3[],4,0),"")</f>
        <v/>
      </c>
      <c r="F511" s="104"/>
      <c r="G511" s="241" t="str">
        <f>IFERROR(Table2[[#This Row],[Unit Cost]]+Table2[[#This Row],[Unit Cost]]*Table2[[#This Row],[GST]],"")</f>
        <v/>
      </c>
      <c r="H511" s="104"/>
      <c r="I511" s="241" t="str">
        <f>IFERROR(Table2[[#This Row],[Net Selling]]*Table2[[#This Row],[Qty]],"")</f>
        <v/>
      </c>
    </row>
    <row r="512" spans="2:10" x14ac:dyDescent="0.25">
      <c r="B512" s="107" t="str">
        <f t="shared" si="8"/>
        <v/>
      </c>
      <c r="C512" s="242"/>
      <c r="D512" t="str">
        <f>IFERROR(VLOOKUP(Table2[[#This Row],[ITEM]],Table3[],2,0),"")</f>
        <v/>
      </c>
      <c r="E512" s="241" t="str">
        <f>IFERROR(VLOOKUP(Table2[[#This Row],[ITEM]],Table3[],4,0),"")</f>
        <v/>
      </c>
      <c r="F512" s="104"/>
      <c r="G512" s="241" t="str">
        <f>IFERROR(Table2[[#This Row],[Unit Cost]]+Table2[[#This Row],[Unit Cost]]*Table2[[#This Row],[GST]],"")</f>
        <v/>
      </c>
      <c r="H512" s="104"/>
      <c r="I512" s="241" t="str">
        <f>IFERROR(Table2[[#This Row],[Net Selling]]*Table2[[#This Row],[Qty]],"")</f>
        <v/>
      </c>
    </row>
    <row r="513" spans="2:9" x14ac:dyDescent="0.25">
      <c r="B513" s="107" t="str">
        <f t="shared" si="8"/>
        <v/>
      </c>
      <c r="C513" s="242"/>
      <c r="D513" t="str">
        <f>IFERROR(VLOOKUP(Table2[[#This Row],[ITEM]],Table3[],2,0),"")</f>
        <v/>
      </c>
      <c r="E513" s="241" t="str">
        <f>IFERROR(VLOOKUP(Table2[[#This Row],[ITEM]],Table3[],4,0),"")</f>
        <v/>
      </c>
      <c r="F513" s="104"/>
      <c r="G513" s="241" t="str">
        <f>IFERROR(Table2[[#This Row],[Unit Cost]]+Table2[[#This Row],[Unit Cost]]*Table2[[#This Row],[GST]],"")</f>
        <v/>
      </c>
      <c r="H513" s="104"/>
      <c r="I513" s="241" t="str">
        <f>IFERROR(Table2[[#This Row],[Net Selling]]*Table2[[#This Row],[Qty]],"")</f>
        <v/>
      </c>
    </row>
    <row r="514" spans="2:9" x14ac:dyDescent="0.25">
      <c r="B514" s="107" t="str">
        <f t="shared" si="8"/>
        <v/>
      </c>
      <c r="C514" s="242"/>
      <c r="D514" t="str">
        <f>IFERROR(VLOOKUP(Table2[[#This Row],[ITEM]],Table3[],2,0),"")</f>
        <v/>
      </c>
      <c r="E514" s="241" t="str">
        <f>IFERROR(VLOOKUP(Table2[[#This Row],[ITEM]],Table3[],4,0),"")</f>
        <v/>
      </c>
      <c r="F514" s="104"/>
      <c r="G514" s="241" t="str">
        <f>IFERROR(Table2[[#This Row],[Unit Cost]]+Table2[[#This Row],[Unit Cost]]*Table2[[#This Row],[GST]],"")</f>
        <v/>
      </c>
      <c r="H514" s="104"/>
      <c r="I514" s="241" t="str">
        <f>IFERROR(Table2[[#This Row],[Net Selling]]*Table2[[#This Row],[Qty]],"")</f>
        <v/>
      </c>
    </row>
    <row r="515" spans="2:9" x14ac:dyDescent="0.25">
      <c r="B515" s="107" t="str">
        <f t="shared" si="8"/>
        <v/>
      </c>
      <c r="C515" s="242"/>
      <c r="D515" t="str">
        <f>IFERROR(VLOOKUP(Table2[[#This Row],[ITEM]],Table3[],2,0),"")</f>
        <v/>
      </c>
      <c r="E515" s="241" t="str">
        <f>IFERROR(VLOOKUP(Table2[[#This Row],[ITEM]],Table3[],4,0),"")</f>
        <v/>
      </c>
      <c r="F515" s="104"/>
      <c r="G515" s="241" t="str">
        <f>IFERROR(Table2[[#This Row],[Unit Cost]]+Table2[[#This Row],[Unit Cost]]*Table2[[#This Row],[GST]],"")</f>
        <v/>
      </c>
      <c r="H515" s="104"/>
      <c r="I515" s="241" t="str">
        <f>IFERROR(Table2[[#This Row],[Net Selling]]*Table2[[#This Row],[Qty]],"")</f>
        <v/>
      </c>
    </row>
    <row r="516" spans="2:9" x14ac:dyDescent="0.25">
      <c r="B516" s="107" t="str">
        <f t="shared" si="8"/>
        <v/>
      </c>
      <c r="C516" s="242"/>
      <c r="D516" t="str">
        <f>IFERROR(VLOOKUP(Table2[[#This Row],[ITEM]],Table3[],2,0),"")</f>
        <v/>
      </c>
      <c r="E516" s="241" t="str">
        <f>IFERROR(VLOOKUP(Table2[[#This Row],[ITEM]],Table3[],4,0),"")</f>
        <v/>
      </c>
      <c r="F516" s="104"/>
      <c r="G516" s="241" t="str">
        <f>IFERROR(Table2[[#This Row],[Unit Cost]]+Table2[[#This Row],[Unit Cost]]*Table2[[#This Row],[GST]],"")</f>
        <v/>
      </c>
      <c r="H516" s="104"/>
      <c r="I516" s="241" t="str">
        <f>IFERROR(Table2[[#This Row],[Net Selling]]*Table2[[#This Row],[Qty]],"")</f>
        <v/>
      </c>
    </row>
    <row r="517" spans="2:9" x14ac:dyDescent="0.25">
      <c r="B517" s="107" t="str">
        <f t="shared" si="8"/>
        <v/>
      </c>
      <c r="C517" s="242"/>
      <c r="D517" t="str">
        <f>IFERROR(VLOOKUP(Table2[[#This Row],[ITEM]],Table3[],2,0),"")</f>
        <v/>
      </c>
      <c r="E517" s="241" t="str">
        <f>IFERROR(VLOOKUP(Table2[[#This Row],[ITEM]],Table3[],4,0),"")</f>
        <v/>
      </c>
      <c r="F517" s="104"/>
      <c r="G517" s="241" t="str">
        <f>IFERROR(Table2[[#This Row],[Unit Cost]]+Table2[[#This Row],[Unit Cost]]*Table2[[#This Row],[GST]],"")</f>
        <v/>
      </c>
      <c r="H517" s="104"/>
      <c r="I517" s="241" t="str">
        <f>IFERROR(Table2[[#This Row],[Net Selling]]*Table2[[#This Row],[Qty]],"")</f>
        <v/>
      </c>
    </row>
    <row r="518" spans="2:9" x14ac:dyDescent="0.25">
      <c r="B518" s="107" t="str">
        <f t="shared" si="8"/>
        <v/>
      </c>
      <c r="C518" s="242"/>
      <c r="D518" t="str">
        <f>IFERROR(VLOOKUP(Table2[[#This Row],[ITEM]],Table3[],2,0),"")</f>
        <v/>
      </c>
      <c r="E518" s="241" t="str">
        <f>IFERROR(VLOOKUP(Table2[[#This Row],[ITEM]],Table3[],4,0),"")</f>
        <v/>
      </c>
      <c r="F518" s="104"/>
      <c r="G518" s="241" t="str">
        <f>IFERROR(Table2[[#This Row],[Unit Cost]]+Table2[[#This Row],[Unit Cost]]*Table2[[#This Row],[GST]],"")</f>
        <v/>
      </c>
      <c r="H518" s="104"/>
      <c r="I518" s="241" t="str">
        <f>IFERROR(Table2[[#This Row],[Net Selling]]*Table2[[#This Row],[Qty]],"")</f>
        <v/>
      </c>
    </row>
    <row r="519" spans="2:9" x14ac:dyDescent="0.25">
      <c r="B519" s="107" t="str">
        <f t="shared" si="8"/>
        <v/>
      </c>
      <c r="C519" s="242"/>
      <c r="D519" t="str">
        <f>IFERROR(VLOOKUP(Table2[[#This Row],[ITEM]],Table3[],2,0),"")</f>
        <v/>
      </c>
      <c r="E519" s="241" t="str">
        <f>IFERROR(VLOOKUP(Table2[[#This Row],[ITEM]],Table3[],4,0),"")</f>
        <v/>
      </c>
      <c r="F519" s="104"/>
      <c r="G519" s="241" t="str">
        <f>IFERROR(Table2[[#This Row],[Unit Cost]]+Table2[[#This Row],[Unit Cost]]*Table2[[#This Row],[GST]],"")</f>
        <v/>
      </c>
      <c r="H519" s="104"/>
      <c r="I519" s="241" t="str">
        <f>IFERROR(Table2[[#This Row],[Net Selling]]*Table2[[#This Row],[Qty]],"")</f>
        <v/>
      </c>
    </row>
    <row r="520" spans="2:9" x14ac:dyDescent="0.25">
      <c r="B520" s="107" t="str">
        <f t="shared" si="8"/>
        <v/>
      </c>
      <c r="C520" s="242"/>
      <c r="D520" t="str">
        <f>IFERROR(VLOOKUP(Table2[[#This Row],[ITEM]],Table3[],2,0),"")</f>
        <v/>
      </c>
      <c r="E520" s="241" t="str">
        <f>IFERROR(VLOOKUP(Table2[[#This Row],[ITEM]],Table3[],4,0),"")</f>
        <v/>
      </c>
      <c r="F520" s="104"/>
      <c r="G520" s="241" t="str">
        <f>IFERROR(Table2[[#This Row],[Unit Cost]]+Table2[[#This Row],[Unit Cost]]*Table2[[#This Row],[GST]],"")</f>
        <v/>
      </c>
      <c r="H520" s="104"/>
      <c r="I520" s="241" t="str">
        <f>IFERROR(Table2[[#This Row],[Net Selling]]*Table2[[#This Row],[Qty]],"")</f>
        <v/>
      </c>
    </row>
    <row r="521" spans="2:9" x14ac:dyDescent="0.25">
      <c r="B521" s="107" t="str">
        <f t="shared" si="8"/>
        <v/>
      </c>
      <c r="C521" s="242"/>
      <c r="D521" t="str">
        <f>IFERROR(VLOOKUP(Table2[[#This Row],[ITEM]],Table3[],2,0),"")</f>
        <v/>
      </c>
      <c r="E521" s="241" t="str">
        <f>IFERROR(VLOOKUP(Table2[[#This Row],[ITEM]],Table3[],4,0),"")</f>
        <v/>
      </c>
      <c r="F521" s="104"/>
      <c r="G521" s="241" t="str">
        <f>IFERROR(Table2[[#This Row],[Unit Cost]]+Table2[[#This Row],[Unit Cost]]*Table2[[#This Row],[GST]],"")</f>
        <v/>
      </c>
      <c r="H521" s="104"/>
      <c r="I521" s="241" t="str">
        <f>IFERROR(Table2[[#This Row],[Net Selling]]*Table2[[#This Row],[Qty]],"")</f>
        <v/>
      </c>
    </row>
    <row r="522" spans="2:9" x14ac:dyDescent="0.25">
      <c r="B522" s="107" t="str">
        <f t="shared" si="8"/>
        <v/>
      </c>
      <c r="C522" s="242"/>
      <c r="D522" t="str">
        <f>IFERROR(VLOOKUP(Table2[[#This Row],[ITEM]],Table3[],2,0),"")</f>
        <v/>
      </c>
      <c r="E522" s="241" t="str">
        <f>IFERROR(VLOOKUP(Table2[[#This Row],[ITEM]],Table3[],4,0),"")</f>
        <v/>
      </c>
      <c r="F522" s="104"/>
      <c r="G522" s="241" t="str">
        <f>IFERROR(Table2[[#This Row],[Unit Cost]]+Table2[[#This Row],[Unit Cost]]*Table2[[#This Row],[GST]],"")</f>
        <v/>
      </c>
      <c r="H522" s="104"/>
      <c r="I522" s="241" t="str">
        <f>IFERROR(Table2[[#This Row],[Net Selling]]*Table2[[#This Row],[Qty]],"")</f>
        <v/>
      </c>
    </row>
    <row r="523" spans="2:9" x14ac:dyDescent="0.25">
      <c r="B523" s="107" t="str">
        <f t="shared" si="8"/>
        <v/>
      </c>
      <c r="C523" s="242"/>
      <c r="D523" t="str">
        <f>IFERROR(VLOOKUP(Table2[[#This Row],[ITEM]],Table3[],2,0),"")</f>
        <v/>
      </c>
      <c r="E523" s="241" t="str">
        <f>IFERROR(VLOOKUP(Table2[[#This Row],[ITEM]],Table3[],4,0),"")</f>
        <v/>
      </c>
      <c r="F523" s="104"/>
      <c r="G523" s="241" t="str">
        <f>IFERROR(Table2[[#This Row],[Unit Cost]]+Table2[[#This Row],[Unit Cost]]*Table2[[#This Row],[GST]],"")</f>
        <v/>
      </c>
      <c r="H523" s="104"/>
      <c r="I523" s="241" t="str">
        <f>IFERROR(Table2[[#This Row],[Net Selling]]*Table2[[#This Row],[Qty]],"")</f>
        <v/>
      </c>
    </row>
    <row r="524" spans="2:9" x14ac:dyDescent="0.25">
      <c r="B524" s="107" t="str">
        <f t="shared" si="8"/>
        <v/>
      </c>
      <c r="C524" s="242"/>
      <c r="D524" t="str">
        <f>IFERROR(VLOOKUP(Table2[[#This Row],[ITEM]],Table3[],2,0),"")</f>
        <v/>
      </c>
      <c r="E524" s="241" t="str">
        <f>IFERROR(VLOOKUP(Table2[[#This Row],[ITEM]],Table3[],4,0),"")</f>
        <v/>
      </c>
      <c r="F524" s="104"/>
      <c r="G524" s="241" t="str">
        <f>IFERROR(Table2[[#This Row],[Unit Cost]]+Table2[[#This Row],[Unit Cost]]*Table2[[#This Row],[GST]],"")</f>
        <v/>
      </c>
      <c r="H524" s="104"/>
      <c r="I524" s="241" t="str">
        <f>IFERROR(Table2[[#This Row],[Net Selling]]*Table2[[#This Row],[Qty]],"")</f>
        <v/>
      </c>
    </row>
    <row r="525" spans="2:9" x14ac:dyDescent="0.25">
      <c r="B525" s="107" t="str">
        <f t="shared" si="8"/>
        <v/>
      </c>
      <c r="C525" s="242"/>
      <c r="D525" t="str">
        <f>IFERROR(VLOOKUP(Table2[[#This Row],[ITEM]],Table3[],2,0),"")</f>
        <v/>
      </c>
      <c r="E525" s="241" t="str">
        <f>IFERROR(VLOOKUP(Table2[[#This Row],[ITEM]],Table3[],4,0),"")</f>
        <v/>
      </c>
      <c r="F525" s="104"/>
      <c r="G525" s="241" t="str">
        <f>IFERROR(Table2[[#This Row],[Unit Cost]]+Table2[[#This Row],[Unit Cost]]*Table2[[#This Row],[GST]],"")</f>
        <v/>
      </c>
      <c r="H525" s="104"/>
      <c r="I525" s="241" t="str">
        <f>IFERROR(Table2[[#This Row],[Net Selling]]*Table2[[#This Row],[Qty]],"")</f>
        <v/>
      </c>
    </row>
    <row r="526" spans="2:9" x14ac:dyDescent="0.25">
      <c r="B526" s="107" t="str">
        <f t="shared" si="8"/>
        <v/>
      </c>
      <c r="C526" s="242"/>
      <c r="D526" t="str">
        <f>IFERROR(VLOOKUP(Table2[[#This Row],[ITEM]],Table3[],2,0),"")</f>
        <v/>
      </c>
      <c r="E526" s="241" t="str">
        <f>IFERROR(VLOOKUP(Table2[[#This Row],[ITEM]],Table3[],4,0),"")</f>
        <v/>
      </c>
      <c r="F526" s="104"/>
      <c r="G526" s="241" t="str">
        <f>IFERROR(Table2[[#This Row],[Unit Cost]]+Table2[[#This Row],[Unit Cost]]*Table2[[#This Row],[GST]],"")</f>
        <v/>
      </c>
      <c r="H526" s="104"/>
      <c r="I526" s="241" t="str">
        <f>IFERROR(Table2[[#This Row],[Net Selling]]*Table2[[#This Row],[Qty]],"")</f>
        <v/>
      </c>
    </row>
    <row r="527" spans="2:9" x14ac:dyDescent="0.25">
      <c r="B527" s="107" t="str">
        <f t="shared" si="8"/>
        <v/>
      </c>
      <c r="C527" s="242"/>
      <c r="D527" t="str">
        <f>IFERROR(VLOOKUP(Table2[[#This Row],[ITEM]],Table3[],2,0),"")</f>
        <v/>
      </c>
      <c r="E527" s="241" t="str">
        <f>IFERROR(VLOOKUP(Table2[[#This Row],[ITEM]],Table3[],4,0),"")</f>
        <v/>
      </c>
      <c r="F527" s="104"/>
      <c r="G527" s="241" t="str">
        <f>IFERROR(Table2[[#This Row],[Unit Cost]]+Table2[[#This Row],[Unit Cost]]*Table2[[#This Row],[GST]],"")</f>
        <v/>
      </c>
      <c r="H527" s="104"/>
      <c r="I527" s="241" t="str">
        <f>IFERROR(Table2[[#This Row],[Net Selling]]*Table2[[#This Row],[Qty]],"")</f>
        <v/>
      </c>
    </row>
    <row r="528" spans="2:9" x14ac:dyDescent="0.25">
      <c r="B528" s="107" t="str">
        <f t="shared" si="8"/>
        <v/>
      </c>
      <c r="C528" s="242"/>
      <c r="D528" t="str">
        <f>IFERROR(VLOOKUP(Table2[[#This Row],[ITEM]],Table3[],2,0),"")</f>
        <v/>
      </c>
      <c r="E528" s="241" t="str">
        <f>IFERROR(VLOOKUP(Table2[[#This Row],[ITEM]],Table3[],4,0),"")</f>
        <v/>
      </c>
      <c r="F528" s="104"/>
      <c r="G528" s="241" t="str">
        <f>IFERROR(Table2[[#This Row],[Unit Cost]]+Table2[[#This Row],[Unit Cost]]*Table2[[#This Row],[GST]],"")</f>
        <v/>
      </c>
      <c r="H528" s="104"/>
      <c r="I528" s="241" t="str">
        <f>IFERROR(Table2[[#This Row],[Net Selling]]*Table2[[#This Row],[Qty]],"")</f>
        <v/>
      </c>
    </row>
    <row r="529" spans="2:9" x14ac:dyDescent="0.25">
      <c r="B529" s="107" t="str">
        <f t="shared" si="8"/>
        <v/>
      </c>
      <c r="C529" s="242"/>
      <c r="D529" t="str">
        <f>IFERROR(VLOOKUP(Table2[[#This Row],[ITEM]],Table3[],2,0),"")</f>
        <v/>
      </c>
      <c r="E529" s="241" t="str">
        <f>IFERROR(VLOOKUP(Table2[[#This Row],[ITEM]],Table3[],4,0),"")</f>
        <v/>
      </c>
      <c r="F529" s="104"/>
      <c r="G529" s="241" t="str">
        <f>IFERROR(Table2[[#This Row],[Unit Cost]]+Table2[[#This Row],[Unit Cost]]*Table2[[#This Row],[GST]],"")</f>
        <v/>
      </c>
      <c r="H529" s="104"/>
      <c r="I529" s="241" t="str">
        <f>IFERROR(Table2[[#This Row],[Net Selling]]*Table2[[#This Row],[Qty]],"")</f>
        <v/>
      </c>
    </row>
    <row r="530" spans="2:9" x14ac:dyDescent="0.25">
      <c r="B530" s="107" t="str">
        <f t="shared" si="8"/>
        <v/>
      </c>
      <c r="C530" s="242"/>
      <c r="D530" t="str">
        <f>IFERROR(VLOOKUP(Table2[[#This Row],[ITEM]],Table3[],2,0),"")</f>
        <v/>
      </c>
      <c r="E530" s="241" t="str">
        <f>IFERROR(VLOOKUP(Table2[[#This Row],[ITEM]],Table3[],4,0),"")</f>
        <v/>
      </c>
      <c r="F530" s="104"/>
      <c r="G530" s="241" t="str">
        <f>IFERROR(Table2[[#This Row],[Unit Cost]]+Table2[[#This Row],[Unit Cost]]*Table2[[#This Row],[GST]],"")</f>
        <v/>
      </c>
      <c r="H530" s="104"/>
      <c r="I530" s="241" t="str">
        <f>IFERROR(Table2[[#This Row],[Net Selling]]*Table2[[#This Row],[Qty]],"")</f>
        <v/>
      </c>
    </row>
    <row r="531" spans="2:9" x14ac:dyDescent="0.25">
      <c r="B531" s="107" t="str">
        <f t="shared" ref="B531:B594" si="9">IFERROR(IF(C531&lt;&gt;"",B531+1,""),"")</f>
        <v/>
      </c>
      <c r="C531" s="242"/>
      <c r="D531" t="str">
        <f>IFERROR(VLOOKUP(Table2[[#This Row],[ITEM]],Table3[],2,0),"")</f>
        <v/>
      </c>
      <c r="E531" s="241" t="str">
        <f>IFERROR(VLOOKUP(Table2[[#This Row],[ITEM]],Table3[],4,0),"")</f>
        <v/>
      </c>
      <c r="F531" s="104"/>
      <c r="G531" s="241" t="str">
        <f>IFERROR(Table2[[#This Row],[Unit Cost]]+Table2[[#This Row],[Unit Cost]]*Table2[[#This Row],[GST]],"")</f>
        <v/>
      </c>
      <c r="H531" s="104"/>
      <c r="I531" s="241" t="str">
        <f>IFERROR(Table2[[#This Row],[Net Selling]]*Table2[[#This Row],[Qty]],"")</f>
        <v/>
      </c>
    </row>
    <row r="532" spans="2:9" x14ac:dyDescent="0.25">
      <c r="B532" s="107" t="str">
        <f t="shared" si="9"/>
        <v/>
      </c>
      <c r="C532" s="242"/>
      <c r="D532" t="str">
        <f>IFERROR(VLOOKUP(Table2[[#This Row],[ITEM]],Table3[],2,0),"")</f>
        <v/>
      </c>
      <c r="E532" s="241" t="str">
        <f>IFERROR(VLOOKUP(Table2[[#This Row],[ITEM]],Table3[],4,0),"")</f>
        <v/>
      </c>
      <c r="F532" s="104"/>
      <c r="G532" s="241" t="str">
        <f>IFERROR(Table2[[#This Row],[Unit Cost]]+Table2[[#This Row],[Unit Cost]]*Table2[[#This Row],[GST]],"")</f>
        <v/>
      </c>
      <c r="H532" s="104"/>
      <c r="I532" s="241" t="str">
        <f>IFERROR(Table2[[#This Row],[Net Selling]]*Table2[[#This Row],[Qty]],"")</f>
        <v/>
      </c>
    </row>
    <row r="533" spans="2:9" x14ac:dyDescent="0.25">
      <c r="B533" s="107" t="str">
        <f t="shared" si="9"/>
        <v/>
      </c>
      <c r="C533" s="242"/>
      <c r="D533" t="str">
        <f>IFERROR(VLOOKUP(Table2[[#This Row],[ITEM]],Table3[],2,0),"")</f>
        <v/>
      </c>
      <c r="E533" s="241" t="str">
        <f>IFERROR(VLOOKUP(Table2[[#This Row],[ITEM]],Table3[],4,0),"")</f>
        <v/>
      </c>
      <c r="F533" s="104"/>
      <c r="G533" s="241" t="str">
        <f>IFERROR(Table2[[#This Row],[Unit Cost]]+Table2[[#This Row],[Unit Cost]]*Table2[[#This Row],[GST]],"")</f>
        <v/>
      </c>
      <c r="H533" s="104"/>
      <c r="I533" s="241" t="str">
        <f>IFERROR(Table2[[#This Row],[Net Selling]]*Table2[[#This Row],[Qty]],"")</f>
        <v/>
      </c>
    </row>
    <row r="534" spans="2:9" x14ac:dyDescent="0.25">
      <c r="B534" s="107" t="str">
        <f t="shared" si="9"/>
        <v/>
      </c>
      <c r="C534" s="242"/>
      <c r="D534" t="str">
        <f>IFERROR(VLOOKUP(Table2[[#This Row],[ITEM]],Table3[],2,0),"")</f>
        <v/>
      </c>
      <c r="E534" s="241" t="str">
        <f>IFERROR(VLOOKUP(Table2[[#This Row],[ITEM]],Table3[],4,0),"")</f>
        <v/>
      </c>
      <c r="F534" s="104"/>
      <c r="G534" s="241" t="str">
        <f>IFERROR(Table2[[#This Row],[Unit Cost]]+Table2[[#This Row],[Unit Cost]]*Table2[[#This Row],[GST]],"")</f>
        <v/>
      </c>
      <c r="H534" s="104"/>
      <c r="I534" s="241" t="str">
        <f>IFERROR(Table2[[#This Row],[Net Selling]]*Table2[[#This Row],[Qty]],"")</f>
        <v/>
      </c>
    </row>
    <row r="535" spans="2:9" x14ac:dyDescent="0.25">
      <c r="B535" s="107" t="str">
        <f t="shared" si="9"/>
        <v/>
      </c>
      <c r="C535" s="242"/>
      <c r="D535" t="str">
        <f>IFERROR(VLOOKUP(Table2[[#This Row],[ITEM]],Table3[],2,0),"")</f>
        <v/>
      </c>
      <c r="E535" s="241" t="str">
        <f>IFERROR(VLOOKUP(Table2[[#This Row],[ITEM]],Table3[],4,0),"")</f>
        <v/>
      </c>
      <c r="F535" s="104"/>
      <c r="G535" s="241" t="str">
        <f>IFERROR(Table2[[#This Row],[Unit Cost]]+Table2[[#This Row],[Unit Cost]]*Table2[[#This Row],[GST]],"")</f>
        <v/>
      </c>
      <c r="H535" s="104"/>
      <c r="I535" s="241" t="str">
        <f>IFERROR(Table2[[#This Row],[Net Selling]]*Table2[[#This Row],[Qty]],"")</f>
        <v/>
      </c>
    </row>
    <row r="536" spans="2:9" x14ac:dyDescent="0.25">
      <c r="B536" s="107" t="str">
        <f t="shared" si="9"/>
        <v/>
      </c>
      <c r="C536" s="242"/>
      <c r="D536" t="str">
        <f>IFERROR(VLOOKUP(Table2[[#This Row],[ITEM]],Table3[],2,0),"")</f>
        <v/>
      </c>
      <c r="E536" s="241" t="str">
        <f>IFERROR(VLOOKUP(Table2[[#This Row],[ITEM]],Table3[],4,0),"")</f>
        <v/>
      </c>
      <c r="F536" s="104"/>
      <c r="G536" s="241" t="str">
        <f>IFERROR(Table2[[#This Row],[Unit Cost]]+Table2[[#This Row],[Unit Cost]]*Table2[[#This Row],[GST]],"")</f>
        <v/>
      </c>
      <c r="H536" s="104"/>
      <c r="I536" s="241" t="str">
        <f>IFERROR(Table2[[#This Row],[Net Selling]]*Table2[[#This Row],[Qty]],"")</f>
        <v/>
      </c>
    </row>
    <row r="537" spans="2:9" x14ac:dyDescent="0.25">
      <c r="B537" s="107" t="str">
        <f t="shared" si="9"/>
        <v/>
      </c>
      <c r="C537" s="242"/>
      <c r="D537" t="str">
        <f>IFERROR(VLOOKUP(Table2[[#This Row],[ITEM]],Table3[],2,0),"")</f>
        <v/>
      </c>
      <c r="E537" s="241" t="str">
        <f>IFERROR(VLOOKUP(Table2[[#This Row],[ITEM]],Table3[],4,0),"")</f>
        <v/>
      </c>
      <c r="F537" s="104"/>
      <c r="G537" s="241" t="str">
        <f>IFERROR(Table2[[#This Row],[Unit Cost]]+Table2[[#This Row],[Unit Cost]]*Table2[[#This Row],[GST]],"")</f>
        <v/>
      </c>
      <c r="H537" s="104"/>
      <c r="I537" s="241" t="str">
        <f>IFERROR(Table2[[#This Row],[Net Selling]]*Table2[[#This Row],[Qty]],"")</f>
        <v/>
      </c>
    </row>
    <row r="538" spans="2:9" x14ac:dyDescent="0.25">
      <c r="B538" s="107" t="str">
        <f t="shared" si="9"/>
        <v/>
      </c>
      <c r="C538" s="242"/>
      <c r="D538" t="str">
        <f>IFERROR(VLOOKUP(Table2[[#This Row],[ITEM]],Table3[],2,0),"")</f>
        <v/>
      </c>
      <c r="E538" s="241" t="str">
        <f>IFERROR(VLOOKUP(Table2[[#This Row],[ITEM]],Table3[],4,0),"")</f>
        <v/>
      </c>
      <c r="F538" s="104"/>
      <c r="G538" s="241" t="str">
        <f>IFERROR(Table2[[#This Row],[Unit Cost]]+Table2[[#This Row],[Unit Cost]]*Table2[[#This Row],[GST]],"")</f>
        <v/>
      </c>
      <c r="H538" s="104"/>
      <c r="I538" s="241" t="str">
        <f>IFERROR(Table2[[#This Row],[Net Selling]]*Table2[[#This Row],[Qty]],"")</f>
        <v/>
      </c>
    </row>
    <row r="539" spans="2:9" x14ac:dyDescent="0.25">
      <c r="B539" s="107" t="str">
        <f t="shared" si="9"/>
        <v/>
      </c>
      <c r="C539" s="242"/>
      <c r="D539" t="str">
        <f>IFERROR(VLOOKUP(Table2[[#This Row],[ITEM]],Table3[],2,0),"")</f>
        <v/>
      </c>
      <c r="E539" s="241" t="str">
        <f>IFERROR(VLOOKUP(Table2[[#This Row],[ITEM]],Table3[],4,0),"")</f>
        <v/>
      </c>
      <c r="F539" s="104"/>
      <c r="G539" s="241" t="str">
        <f>IFERROR(Table2[[#This Row],[Unit Cost]]+Table2[[#This Row],[Unit Cost]]*Table2[[#This Row],[GST]],"")</f>
        <v/>
      </c>
      <c r="H539" s="104"/>
      <c r="I539" s="241" t="str">
        <f>IFERROR(Table2[[#This Row],[Net Selling]]*Table2[[#This Row],[Qty]],"")</f>
        <v/>
      </c>
    </row>
    <row r="540" spans="2:9" x14ac:dyDescent="0.25">
      <c r="B540" s="107" t="str">
        <f t="shared" si="9"/>
        <v/>
      </c>
      <c r="C540" s="242"/>
      <c r="D540" t="str">
        <f>IFERROR(VLOOKUP(Table2[[#This Row],[ITEM]],Table3[],2,0),"")</f>
        <v/>
      </c>
      <c r="E540" s="241" t="str">
        <f>IFERROR(VLOOKUP(Table2[[#This Row],[ITEM]],Table3[],4,0),"")</f>
        <v/>
      </c>
      <c r="F540" s="104"/>
      <c r="G540" s="241" t="str">
        <f>IFERROR(Table2[[#This Row],[Unit Cost]]+Table2[[#This Row],[Unit Cost]]*Table2[[#This Row],[GST]],"")</f>
        <v/>
      </c>
      <c r="H540" s="104"/>
      <c r="I540" s="241" t="str">
        <f>IFERROR(Table2[[#This Row],[Net Selling]]*Table2[[#This Row],[Qty]],"")</f>
        <v/>
      </c>
    </row>
    <row r="541" spans="2:9" x14ac:dyDescent="0.25">
      <c r="B541" s="107" t="str">
        <f t="shared" si="9"/>
        <v/>
      </c>
      <c r="C541" s="242"/>
      <c r="D541" t="str">
        <f>IFERROR(VLOOKUP(Table2[[#This Row],[ITEM]],Table3[],2,0),"")</f>
        <v/>
      </c>
      <c r="E541" s="241" t="str">
        <f>IFERROR(VLOOKUP(Table2[[#This Row],[ITEM]],Table3[],4,0),"")</f>
        <v/>
      </c>
      <c r="F541" s="104"/>
      <c r="G541" s="241" t="str">
        <f>IFERROR(Table2[[#This Row],[Unit Cost]]+Table2[[#This Row],[Unit Cost]]*Table2[[#This Row],[GST]],"")</f>
        <v/>
      </c>
      <c r="H541" s="104"/>
      <c r="I541" s="241" t="str">
        <f>IFERROR(Table2[[#This Row],[Net Selling]]*Table2[[#This Row],[Qty]],"")</f>
        <v/>
      </c>
    </row>
    <row r="542" spans="2:9" x14ac:dyDescent="0.25">
      <c r="B542" s="107" t="str">
        <f t="shared" si="9"/>
        <v/>
      </c>
      <c r="C542" s="242"/>
      <c r="D542" t="str">
        <f>IFERROR(VLOOKUP(Table2[[#This Row],[ITEM]],Table3[],2,0),"")</f>
        <v/>
      </c>
      <c r="E542" s="241" t="str">
        <f>IFERROR(VLOOKUP(Table2[[#This Row],[ITEM]],Table3[],4,0),"")</f>
        <v/>
      </c>
      <c r="F542" s="104"/>
      <c r="G542" s="241" t="str">
        <f>IFERROR(Table2[[#This Row],[Unit Cost]]+Table2[[#This Row],[Unit Cost]]*Table2[[#This Row],[GST]],"")</f>
        <v/>
      </c>
      <c r="H542" s="104"/>
      <c r="I542" s="241" t="str">
        <f>IFERROR(Table2[[#This Row],[Net Selling]]*Table2[[#This Row],[Qty]],"")</f>
        <v/>
      </c>
    </row>
    <row r="543" spans="2:9" x14ac:dyDescent="0.25">
      <c r="B543" s="107" t="str">
        <f t="shared" si="9"/>
        <v/>
      </c>
      <c r="C543" s="242"/>
      <c r="D543" t="str">
        <f>IFERROR(VLOOKUP(Table2[[#This Row],[ITEM]],Table3[],2,0),"")</f>
        <v/>
      </c>
      <c r="E543" s="241" t="str">
        <f>IFERROR(VLOOKUP(Table2[[#This Row],[ITEM]],Table3[],4,0),"")</f>
        <v/>
      </c>
      <c r="F543" s="104"/>
      <c r="G543" s="241" t="str">
        <f>IFERROR(Table2[[#This Row],[Unit Cost]]+Table2[[#This Row],[Unit Cost]]*Table2[[#This Row],[GST]],"")</f>
        <v/>
      </c>
      <c r="H543" s="104"/>
      <c r="I543" s="241" t="str">
        <f>IFERROR(Table2[[#This Row],[Net Selling]]*Table2[[#This Row],[Qty]],"")</f>
        <v/>
      </c>
    </row>
    <row r="544" spans="2:9" x14ac:dyDescent="0.25">
      <c r="B544" s="107" t="str">
        <f t="shared" si="9"/>
        <v/>
      </c>
      <c r="C544" s="242"/>
      <c r="D544" t="str">
        <f>IFERROR(VLOOKUP(Table2[[#This Row],[ITEM]],Table3[],2,0),"")</f>
        <v/>
      </c>
      <c r="E544" s="241" t="str">
        <f>IFERROR(VLOOKUP(Table2[[#This Row],[ITEM]],Table3[],4,0),"")</f>
        <v/>
      </c>
      <c r="F544" s="104"/>
      <c r="G544" s="241" t="str">
        <f>IFERROR(Table2[[#This Row],[Unit Cost]]+Table2[[#This Row],[Unit Cost]]*Table2[[#This Row],[GST]],"")</f>
        <v/>
      </c>
      <c r="H544" s="104"/>
      <c r="I544" s="241" t="str">
        <f>IFERROR(Table2[[#This Row],[Net Selling]]*Table2[[#This Row],[Qty]],"")</f>
        <v/>
      </c>
    </row>
    <row r="545" spans="2:9" x14ac:dyDescent="0.25">
      <c r="B545" s="107" t="str">
        <f t="shared" si="9"/>
        <v/>
      </c>
      <c r="C545" s="242"/>
      <c r="D545" t="str">
        <f>IFERROR(VLOOKUP(Table2[[#This Row],[ITEM]],Table3[],2,0),"")</f>
        <v/>
      </c>
      <c r="E545" s="241" t="str">
        <f>IFERROR(VLOOKUP(Table2[[#This Row],[ITEM]],Table3[],4,0),"")</f>
        <v/>
      </c>
      <c r="F545" s="104"/>
      <c r="G545" s="241" t="str">
        <f>IFERROR(Table2[[#This Row],[Unit Cost]]+Table2[[#This Row],[Unit Cost]]*Table2[[#This Row],[GST]],"")</f>
        <v/>
      </c>
      <c r="H545" s="104"/>
      <c r="I545" s="241" t="str">
        <f>IFERROR(Table2[[#This Row],[Net Selling]]*Table2[[#This Row],[Qty]],"")</f>
        <v/>
      </c>
    </row>
    <row r="546" spans="2:9" x14ac:dyDescent="0.25">
      <c r="B546" s="107" t="str">
        <f t="shared" si="9"/>
        <v/>
      </c>
      <c r="C546" s="242"/>
      <c r="D546" t="str">
        <f>IFERROR(VLOOKUP(Table2[[#This Row],[ITEM]],Table3[],2,0),"")</f>
        <v/>
      </c>
      <c r="E546" s="241" t="str">
        <f>IFERROR(VLOOKUP(Table2[[#This Row],[ITEM]],Table3[],4,0),"")</f>
        <v/>
      </c>
      <c r="F546" s="104"/>
      <c r="G546" s="241" t="str">
        <f>IFERROR(Table2[[#This Row],[Unit Cost]]+Table2[[#This Row],[Unit Cost]]*Table2[[#This Row],[GST]],"")</f>
        <v/>
      </c>
      <c r="H546" s="104"/>
      <c r="I546" s="241" t="str">
        <f>IFERROR(Table2[[#This Row],[Net Selling]]*Table2[[#This Row],[Qty]],"")</f>
        <v/>
      </c>
    </row>
    <row r="547" spans="2:9" x14ac:dyDescent="0.25">
      <c r="B547" s="107" t="str">
        <f t="shared" si="9"/>
        <v/>
      </c>
      <c r="C547" s="242"/>
      <c r="D547" t="str">
        <f>IFERROR(VLOOKUP(Table2[[#This Row],[ITEM]],Table3[],2,0),"")</f>
        <v/>
      </c>
      <c r="E547" s="241" t="str">
        <f>IFERROR(VLOOKUP(Table2[[#This Row],[ITEM]],Table3[],4,0),"")</f>
        <v/>
      </c>
      <c r="F547" s="104"/>
      <c r="G547" s="241" t="str">
        <f>IFERROR(Table2[[#This Row],[Unit Cost]]+Table2[[#This Row],[Unit Cost]]*Table2[[#This Row],[GST]],"")</f>
        <v/>
      </c>
      <c r="H547" s="104"/>
      <c r="I547" s="241" t="str">
        <f>IFERROR(Table2[[#This Row],[Net Selling]]*Table2[[#This Row],[Qty]],"")</f>
        <v/>
      </c>
    </row>
    <row r="548" spans="2:9" x14ac:dyDescent="0.25">
      <c r="B548" s="107" t="str">
        <f t="shared" si="9"/>
        <v/>
      </c>
      <c r="C548" s="242"/>
      <c r="D548" t="str">
        <f>IFERROR(VLOOKUP(Table2[[#This Row],[ITEM]],Table3[],2,0),"")</f>
        <v/>
      </c>
      <c r="E548" s="241" t="str">
        <f>IFERROR(VLOOKUP(Table2[[#This Row],[ITEM]],Table3[],4,0),"")</f>
        <v/>
      </c>
      <c r="F548" s="104"/>
      <c r="G548" s="241" t="str">
        <f>IFERROR(Table2[[#This Row],[Unit Cost]]+Table2[[#This Row],[Unit Cost]]*Table2[[#This Row],[GST]],"")</f>
        <v/>
      </c>
      <c r="H548" s="104"/>
      <c r="I548" s="241" t="str">
        <f>IFERROR(Table2[[#This Row],[Net Selling]]*Table2[[#This Row],[Qty]],"")</f>
        <v/>
      </c>
    </row>
    <row r="549" spans="2:9" x14ac:dyDescent="0.25">
      <c r="B549" s="107" t="str">
        <f t="shared" si="9"/>
        <v/>
      </c>
      <c r="C549" s="242"/>
      <c r="D549" t="str">
        <f>IFERROR(VLOOKUP(Table2[[#This Row],[ITEM]],Table3[],2,0),"")</f>
        <v/>
      </c>
      <c r="E549" s="241" t="str">
        <f>IFERROR(VLOOKUP(Table2[[#This Row],[ITEM]],Table3[],4,0),"")</f>
        <v/>
      </c>
      <c r="F549" s="104"/>
      <c r="G549" s="241" t="str">
        <f>IFERROR(Table2[[#This Row],[Unit Cost]]+Table2[[#This Row],[Unit Cost]]*Table2[[#This Row],[GST]],"")</f>
        <v/>
      </c>
      <c r="H549" s="104"/>
      <c r="I549" s="241" t="str">
        <f>IFERROR(Table2[[#This Row],[Net Selling]]*Table2[[#This Row],[Qty]],"")</f>
        <v/>
      </c>
    </row>
    <row r="550" spans="2:9" x14ac:dyDescent="0.25">
      <c r="B550" s="107" t="str">
        <f t="shared" si="9"/>
        <v/>
      </c>
      <c r="C550" s="242"/>
      <c r="D550" t="str">
        <f>IFERROR(VLOOKUP(Table2[[#This Row],[ITEM]],Table3[],2,0),"")</f>
        <v/>
      </c>
      <c r="E550" s="241" t="str">
        <f>IFERROR(VLOOKUP(Table2[[#This Row],[ITEM]],Table3[],4,0),"")</f>
        <v/>
      </c>
      <c r="F550" s="104"/>
      <c r="G550" s="241" t="str">
        <f>IFERROR(Table2[[#This Row],[Unit Cost]]+Table2[[#This Row],[Unit Cost]]*Table2[[#This Row],[GST]],"")</f>
        <v/>
      </c>
      <c r="H550" s="104"/>
      <c r="I550" s="241" t="str">
        <f>IFERROR(Table2[[#This Row],[Net Selling]]*Table2[[#This Row],[Qty]],"")</f>
        <v/>
      </c>
    </row>
    <row r="551" spans="2:9" x14ac:dyDescent="0.25">
      <c r="B551" s="107" t="str">
        <f t="shared" si="9"/>
        <v/>
      </c>
      <c r="C551" s="242"/>
      <c r="D551" t="str">
        <f>IFERROR(VLOOKUP(Table2[[#This Row],[ITEM]],Table3[],2,0),"")</f>
        <v/>
      </c>
      <c r="E551" s="241" t="str">
        <f>IFERROR(VLOOKUP(Table2[[#This Row],[ITEM]],Table3[],4,0),"")</f>
        <v/>
      </c>
      <c r="F551" s="104"/>
      <c r="G551" s="241" t="str">
        <f>IFERROR(Table2[[#This Row],[Unit Cost]]+Table2[[#This Row],[Unit Cost]]*Table2[[#This Row],[GST]],"")</f>
        <v/>
      </c>
      <c r="H551" s="104"/>
      <c r="I551" s="241" t="str">
        <f>IFERROR(Table2[[#This Row],[Net Selling]]*Table2[[#This Row],[Qty]],"")</f>
        <v/>
      </c>
    </row>
    <row r="552" spans="2:9" x14ac:dyDescent="0.25">
      <c r="B552" s="107" t="str">
        <f t="shared" si="9"/>
        <v/>
      </c>
      <c r="C552" s="242"/>
      <c r="D552" t="str">
        <f>IFERROR(VLOOKUP(Table2[[#This Row],[ITEM]],Table3[],2,0),"")</f>
        <v/>
      </c>
      <c r="E552" s="241" t="str">
        <f>IFERROR(VLOOKUP(Table2[[#This Row],[ITEM]],Table3[],4,0),"")</f>
        <v/>
      </c>
      <c r="F552" s="104"/>
      <c r="G552" s="241" t="str">
        <f>IFERROR(Table2[[#This Row],[Unit Cost]]+Table2[[#This Row],[Unit Cost]]*Table2[[#This Row],[GST]],"")</f>
        <v/>
      </c>
      <c r="H552" s="104"/>
      <c r="I552" s="241" t="str">
        <f>IFERROR(Table2[[#This Row],[Net Selling]]*Table2[[#This Row],[Qty]],"")</f>
        <v/>
      </c>
    </row>
    <row r="553" spans="2:9" x14ac:dyDescent="0.25">
      <c r="B553" s="107" t="str">
        <f t="shared" si="9"/>
        <v/>
      </c>
      <c r="C553" s="242"/>
      <c r="D553" t="str">
        <f>IFERROR(VLOOKUP(Table2[[#This Row],[ITEM]],Table3[],2,0),"")</f>
        <v/>
      </c>
      <c r="E553" s="241" t="str">
        <f>IFERROR(VLOOKUP(Table2[[#This Row],[ITEM]],Table3[],4,0),"")</f>
        <v/>
      </c>
      <c r="F553" s="104"/>
      <c r="G553" s="241" t="str">
        <f>IFERROR(Table2[[#This Row],[Unit Cost]]+Table2[[#This Row],[Unit Cost]]*Table2[[#This Row],[GST]],"")</f>
        <v/>
      </c>
      <c r="H553" s="104"/>
      <c r="I553" s="241" t="str">
        <f>IFERROR(Table2[[#This Row],[Net Selling]]*Table2[[#This Row],[Qty]],"")</f>
        <v/>
      </c>
    </row>
    <row r="554" spans="2:9" x14ac:dyDescent="0.25">
      <c r="B554" s="107" t="str">
        <f t="shared" si="9"/>
        <v/>
      </c>
      <c r="C554" s="242"/>
      <c r="D554" t="str">
        <f>IFERROR(VLOOKUP(Table2[[#This Row],[ITEM]],Table3[],2,0),"")</f>
        <v/>
      </c>
      <c r="E554" s="241" t="str">
        <f>IFERROR(VLOOKUP(Table2[[#This Row],[ITEM]],Table3[],4,0),"")</f>
        <v/>
      </c>
      <c r="F554" s="104"/>
      <c r="G554" s="241" t="str">
        <f>IFERROR(Table2[[#This Row],[Unit Cost]]+Table2[[#This Row],[Unit Cost]]*Table2[[#This Row],[GST]],"")</f>
        <v/>
      </c>
      <c r="H554" s="104"/>
      <c r="I554" s="241" t="str">
        <f>IFERROR(Table2[[#This Row],[Net Selling]]*Table2[[#This Row],[Qty]],"")</f>
        <v/>
      </c>
    </row>
    <row r="555" spans="2:9" x14ac:dyDescent="0.25">
      <c r="B555" s="107" t="str">
        <f t="shared" si="9"/>
        <v/>
      </c>
      <c r="C555" s="242"/>
      <c r="D555" t="str">
        <f>IFERROR(VLOOKUP(Table2[[#This Row],[ITEM]],Table3[],2,0),"")</f>
        <v/>
      </c>
      <c r="E555" s="241" t="str">
        <f>IFERROR(VLOOKUP(Table2[[#This Row],[ITEM]],Table3[],4,0),"")</f>
        <v/>
      </c>
      <c r="F555" s="104"/>
      <c r="G555" s="241" t="str">
        <f>IFERROR(Table2[[#This Row],[Unit Cost]]+Table2[[#This Row],[Unit Cost]]*Table2[[#This Row],[GST]],"")</f>
        <v/>
      </c>
      <c r="H555" s="104"/>
      <c r="I555" s="241" t="str">
        <f>IFERROR(Table2[[#This Row],[Net Selling]]*Table2[[#This Row],[Qty]],"")</f>
        <v/>
      </c>
    </row>
    <row r="556" spans="2:9" x14ac:dyDescent="0.25">
      <c r="B556" s="107" t="str">
        <f t="shared" si="9"/>
        <v/>
      </c>
      <c r="C556" s="242"/>
      <c r="D556" t="str">
        <f>IFERROR(VLOOKUP(Table2[[#This Row],[ITEM]],Table3[],2,0),"")</f>
        <v/>
      </c>
      <c r="E556" s="241" t="str">
        <f>IFERROR(VLOOKUP(Table2[[#This Row],[ITEM]],Table3[],4,0),"")</f>
        <v/>
      </c>
      <c r="F556" s="104"/>
      <c r="G556" s="241" t="str">
        <f>IFERROR(Table2[[#This Row],[Unit Cost]]+Table2[[#This Row],[Unit Cost]]*Table2[[#This Row],[GST]],"")</f>
        <v/>
      </c>
      <c r="H556" s="104"/>
      <c r="I556" s="241" t="str">
        <f>IFERROR(Table2[[#This Row],[Net Selling]]*Table2[[#This Row],[Qty]],"")</f>
        <v/>
      </c>
    </row>
    <row r="557" spans="2:9" x14ac:dyDescent="0.25">
      <c r="B557" s="107" t="str">
        <f t="shared" si="9"/>
        <v/>
      </c>
      <c r="C557" s="242"/>
      <c r="D557" t="str">
        <f>IFERROR(VLOOKUP(Table2[[#This Row],[ITEM]],Table3[],2,0),"")</f>
        <v/>
      </c>
      <c r="E557" s="241" t="str">
        <f>IFERROR(VLOOKUP(Table2[[#This Row],[ITEM]],Table3[],4,0),"")</f>
        <v/>
      </c>
      <c r="F557" s="104"/>
      <c r="G557" s="241" t="str">
        <f>IFERROR(Table2[[#This Row],[Unit Cost]]+Table2[[#This Row],[Unit Cost]]*Table2[[#This Row],[GST]],"")</f>
        <v/>
      </c>
      <c r="H557" s="104"/>
      <c r="I557" s="241" t="str">
        <f>IFERROR(Table2[[#This Row],[Net Selling]]*Table2[[#This Row],[Qty]],"")</f>
        <v/>
      </c>
    </row>
    <row r="558" spans="2:9" x14ac:dyDescent="0.25">
      <c r="B558" s="107" t="str">
        <f t="shared" si="9"/>
        <v/>
      </c>
      <c r="C558" s="242"/>
      <c r="D558" t="str">
        <f>IFERROR(VLOOKUP(Table2[[#This Row],[ITEM]],Table3[],2,0),"")</f>
        <v/>
      </c>
      <c r="E558" s="241" t="str">
        <f>IFERROR(VLOOKUP(Table2[[#This Row],[ITEM]],Table3[],4,0),"")</f>
        <v/>
      </c>
      <c r="F558" s="104"/>
      <c r="G558" s="241" t="str">
        <f>IFERROR(Table2[[#This Row],[Unit Cost]]+Table2[[#This Row],[Unit Cost]]*Table2[[#This Row],[GST]],"")</f>
        <v/>
      </c>
      <c r="H558" s="104"/>
      <c r="I558" s="241" t="str">
        <f>IFERROR(Table2[[#This Row],[Net Selling]]*Table2[[#This Row],[Qty]],"")</f>
        <v/>
      </c>
    </row>
    <row r="559" spans="2:9" x14ac:dyDescent="0.25">
      <c r="B559" s="107" t="str">
        <f t="shared" si="9"/>
        <v/>
      </c>
      <c r="C559" s="242"/>
      <c r="D559" t="str">
        <f>IFERROR(VLOOKUP(Table2[[#This Row],[ITEM]],Table3[],2,0),"")</f>
        <v/>
      </c>
      <c r="E559" s="241" t="str">
        <f>IFERROR(VLOOKUP(Table2[[#This Row],[ITEM]],Table3[],4,0),"")</f>
        <v/>
      </c>
      <c r="F559" s="104"/>
      <c r="G559" s="241" t="str">
        <f>IFERROR(Table2[[#This Row],[Unit Cost]]+Table2[[#This Row],[Unit Cost]]*Table2[[#This Row],[GST]],"")</f>
        <v/>
      </c>
      <c r="H559" s="104"/>
      <c r="I559" s="241" t="str">
        <f>IFERROR(Table2[[#This Row],[Net Selling]]*Table2[[#This Row],[Qty]],"")</f>
        <v/>
      </c>
    </row>
    <row r="560" spans="2:9" x14ac:dyDescent="0.25">
      <c r="B560" s="107" t="str">
        <f t="shared" si="9"/>
        <v/>
      </c>
      <c r="C560" s="242"/>
      <c r="D560" t="str">
        <f>IFERROR(VLOOKUP(Table2[[#This Row],[ITEM]],Table3[],2,0),"")</f>
        <v/>
      </c>
      <c r="E560" s="241" t="str">
        <f>IFERROR(VLOOKUP(Table2[[#This Row],[ITEM]],Table3[],4,0),"")</f>
        <v/>
      </c>
      <c r="F560" s="104"/>
      <c r="G560" s="241" t="str">
        <f>IFERROR(Table2[[#This Row],[Unit Cost]]+Table2[[#This Row],[Unit Cost]]*Table2[[#This Row],[GST]],"")</f>
        <v/>
      </c>
      <c r="H560" s="104"/>
      <c r="I560" s="241" t="str">
        <f>IFERROR(Table2[[#This Row],[Net Selling]]*Table2[[#This Row],[Qty]],"")</f>
        <v/>
      </c>
    </row>
    <row r="561" spans="2:9" x14ac:dyDescent="0.25">
      <c r="B561" s="107" t="str">
        <f t="shared" si="9"/>
        <v/>
      </c>
      <c r="C561" s="242"/>
      <c r="D561" t="str">
        <f>IFERROR(VLOOKUP(Table2[[#This Row],[ITEM]],Table3[],2,0),"")</f>
        <v/>
      </c>
      <c r="E561" s="241" t="str">
        <f>IFERROR(VLOOKUP(Table2[[#This Row],[ITEM]],Table3[],4,0),"")</f>
        <v/>
      </c>
      <c r="F561" s="104"/>
      <c r="G561" s="241" t="str">
        <f>IFERROR(Table2[[#This Row],[Unit Cost]]+Table2[[#This Row],[Unit Cost]]*Table2[[#This Row],[GST]],"")</f>
        <v/>
      </c>
      <c r="H561" s="104"/>
      <c r="I561" s="241" t="str">
        <f>IFERROR(Table2[[#This Row],[Net Selling]]*Table2[[#This Row],[Qty]],"")</f>
        <v/>
      </c>
    </row>
    <row r="562" spans="2:9" x14ac:dyDescent="0.25">
      <c r="B562" s="107" t="str">
        <f t="shared" si="9"/>
        <v/>
      </c>
      <c r="C562" s="242"/>
      <c r="D562" t="str">
        <f>IFERROR(VLOOKUP(Table2[[#This Row],[ITEM]],Table3[],2,0),"")</f>
        <v/>
      </c>
      <c r="E562" s="241" t="str">
        <f>IFERROR(VLOOKUP(Table2[[#This Row],[ITEM]],Table3[],4,0),"")</f>
        <v/>
      </c>
      <c r="F562" s="104"/>
      <c r="G562" s="241" t="str">
        <f>IFERROR(Table2[[#This Row],[Unit Cost]]+Table2[[#This Row],[Unit Cost]]*Table2[[#This Row],[GST]],"")</f>
        <v/>
      </c>
      <c r="H562" s="104"/>
      <c r="I562" s="241" t="str">
        <f>IFERROR(Table2[[#This Row],[Net Selling]]*Table2[[#This Row],[Qty]],"")</f>
        <v/>
      </c>
    </row>
    <row r="563" spans="2:9" x14ac:dyDescent="0.25">
      <c r="B563" s="107" t="str">
        <f t="shared" si="9"/>
        <v/>
      </c>
      <c r="C563" s="242"/>
      <c r="D563" t="str">
        <f>IFERROR(VLOOKUP(Table2[[#This Row],[ITEM]],Table3[],2,0),"")</f>
        <v/>
      </c>
      <c r="E563" s="241" t="str">
        <f>IFERROR(VLOOKUP(Table2[[#This Row],[ITEM]],Table3[],4,0),"")</f>
        <v/>
      </c>
      <c r="F563" s="104"/>
      <c r="G563" s="241" t="str">
        <f>IFERROR(Table2[[#This Row],[Unit Cost]]+Table2[[#This Row],[Unit Cost]]*Table2[[#This Row],[GST]],"")</f>
        <v/>
      </c>
      <c r="H563" s="104"/>
      <c r="I563" s="241" t="str">
        <f>IFERROR(Table2[[#This Row],[Net Selling]]*Table2[[#This Row],[Qty]],"")</f>
        <v/>
      </c>
    </row>
    <row r="564" spans="2:9" x14ac:dyDescent="0.25">
      <c r="B564" s="107" t="str">
        <f t="shared" si="9"/>
        <v/>
      </c>
      <c r="C564" s="242"/>
      <c r="D564" t="str">
        <f>IFERROR(VLOOKUP(Table2[[#This Row],[ITEM]],Table3[],2,0),"")</f>
        <v/>
      </c>
      <c r="E564" s="241" t="str">
        <f>IFERROR(VLOOKUP(Table2[[#This Row],[ITEM]],Table3[],4,0),"")</f>
        <v/>
      </c>
      <c r="F564" s="104"/>
      <c r="G564" s="241" t="str">
        <f>IFERROR(Table2[[#This Row],[Unit Cost]]+Table2[[#This Row],[Unit Cost]]*Table2[[#This Row],[GST]],"")</f>
        <v/>
      </c>
      <c r="H564" s="104"/>
      <c r="I564" s="241" t="str">
        <f>IFERROR(Table2[[#This Row],[Net Selling]]*Table2[[#This Row],[Qty]],"")</f>
        <v/>
      </c>
    </row>
    <row r="565" spans="2:9" x14ac:dyDescent="0.25">
      <c r="B565" s="107" t="str">
        <f t="shared" si="9"/>
        <v/>
      </c>
      <c r="C565" s="242"/>
      <c r="D565" t="str">
        <f>IFERROR(VLOOKUP(Table2[[#This Row],[ITEM]],Table3[],2,0),"")</f>
        <v/>
      </c>
      <c r="E565" s="241" t="str">
        <f>IFERROR(VLOOKUP(Table2[[#This Row],[ITEM]],Table3[],4,0),"")</f>
        <v/>
      </c>
      <c r="F565" s="104"/>
      <c r="G565" s="241" t="str">
        <f>IFERROR(Table2[[#This Row],[Unit Cost]]+Table2[[#This Row],[Unit Cost]]*Table2[[#This Row],[GST]],"")</f>
        <v/>
      </c>
      <c r="H565" s="104"/>
      <c r="I565" s="241" t="str">
        <f>IFERROR(Table2[[#This Row],[Net Selling]]*Table2[[#This Row],[Qty]],"")</f>
        <v/>
      </c>
    </row>
    <row r="566" spans="2:9" x14ac:dyDescent="0.25">
      <c r="B566" s="107" t="str">
        <f t="shared" si="9"/>
        <v/>
      </c>
      <c r="C566" s="242"/>
      <c r="D566" t="str">
        <f>IFERROR(VLOOKUP(Table2[[#This Row],[ITEM]],Table3[],2,0),"")</f>
        <v/>
      </c>
      <c r="E566" s="241" t="str">
        <f>IFERROR(VLOOKUP(Table2[[#This Row],[ITEM]],Table3[],4,0),"")</f>
        <v/>
      </c>
      <c r="F566" s="104"/>
      <c r="G566" s="241" t="str">
        <f>IFERROR(Table2[[#This Row],[Unit Cost]]+Table2[[#This Row],[Unit Cost]]*Table2[[#This Row],[GST]],"")</f>
        <v/>
      </c>
      <c r="H566" s="104"/>
      <c r="I566" s="241" t="str">
        <f>IFERROR(Table2[[#This Row],[Net Selling]]*Table2[[#This Row],[Qty]],"")</f>
        <v/>
      </c>
    </row>
    <row r="567" spans="2:9" x14ac:dyDescent="0.25">
      <c r="B567" s="107" t="str">
        <f t="shared" si="9"/>
        <v/>
      </c>
      <c r="C567" s="242"/>
      <c r="D567" t="str">
        <f>IFERROR(VLOOKUP(Table2[[#This Row],[ITEM]],Table3[],2,0),"")</f>
        <v/>
      </c>
      <c r="E567" s="241" t="str">
        <f>IFERROR(VLOOKUP(Table2[[#This Row],[ITEM]],Table3[],4,0),"")</f>
        <v/>
      </c>
      <c r="F567" s="104"/>
      <c r="G567" s="241" t="str">
        <f>IFERROR(Table2[[#This Row],[Unit Cost]]+Table2[[#This Row],[Unit Cost]]*Table2[[#This Row],[GST]],"")</f>
        <v/>
      </c>
      <c r="H567" s="104"/>
      <c r="I567" s="241" t="str">
        <f>IFERROR(Table2[[#This Row],[Net Selling]]*Table2[[#This Row],[Qty]],"")</f>
        <v/>
      </c>
    </row>
    <row r="568" spans="2:9" x14ac:dyDescent="0.25">
      <c r="B568" s="107" t="str">
        <f t="shared" si="9"/>
        <v/>
      </c>
      <c r="C568" s="242"/>
      <c r="D568" t="str">
        <f>IFERROR(VLOOKUP(Table2[[#This Row],[ITEM]],Table3[],2,0),"")</f>
        <v/>
      </c>
      <c r="E568" s="241" t="str">
        <f>IFERROR(VLOOKUP(Table2[[#This Row],[ITEM]],Table3[],4,0),"")</f>
        <v/>
      </c>
      <c r="F568" s="104"/>
      <c r="G568" s="241" t="str">
        <f>IFERROR(Table2[[#This Row],[Unit Cost]]+Table2[[#This Row],[Unit Cost]]*Table2[[#This Row],[GST]],"")</f>
        <v/>
      </c>
      <c r="H568" s="104"/>
      <c r="I568" s="241" t="str">
        <f>IFERROR(Table2[[#This Row],[Net Selling]]*Table2[[#This Row],[Qty]],"")</f>
        <v/>
      </c>
    </row>
    <row r="569" spans="2:9" x14ac:dyDescent="0.25">
      <c r="B569" s="107" t="str">
        <f t="shared" si="9"/>
        <v/>
      </c>
      <c r="C569" s="242"/>
      <c r="D569" t="str">
        <f>IFERROR(VLOOKUP(Table2[[#This Row],[ITEM]],Table3[],2,0),"")</f>
        <v/>
      </c>
      <c r="E569" s="241" t="str">
        <f>IFERROR(VLOOKUP(Table2[[#This Row],[ITEM]],Table3[],4,0),"")</f>
        <v/>
      </c>
      <c r="F569" s="104"/>
      <c r="G569" s="241" t="str">
        <f>IFERROR(Table2[[#This Row],[Unit Cost]]+Table2[[#This Row],[Unit Cost]]*Table2[[#This Row],[GST]],"")</f>
        <v/>
      </c>
      <c r="H569" s="104"/>
      <c r="I569" s="241" t="str">
        <f>IFERROR(Table2[[#This Row],[Net Selling]]*Table2[[#This Row],[Qty]],"")</f>
        <v/>
      </c>
    </row>
    <row r="570" spans="2:9" x14ac:dyDescent="0.25">
      <c r="B570" s="107" t="str">
        <f t="shared" si="9"/>
        <v/>
      </c>
      <c r="C570" s="242"/>
      <c r="D570" t="str">
        <f>IFERROR(VLOOKUP(Table2[[#This Row],[ITEM]],Table3[],2,0),"")</f>
        <v/>
      </c>
      <c r="E570" s="241" t="str">
        <f>IFERROR(VLOOKUP(Table2[[#This Row],[ITEM]],Table3[],4,0),"")</f>
        <v/>
      </c>
      <c r="F570" s="104"/>
      <c r="G570" s="241" t="str">
        <f>IFERROR(Table2[[#This Row],[Unit Cost]]+Table2[[#This Row],[Unit Cost]]*Table2[[#This Row],[GST]],"")</f>
        <v/>
      </c>
      <c r="H570" s="104"/>
      <c r="I570" s="241" t="str">
        <f>IFERROR(Table2[[#This Row],[Net Selling]]*Table2[[#This Row],[Qty]],"")</f>
        <v/>
      </c>
    </row>
    <row r="571" spans="2:9" x14ac:dyDescent="0.25">
      <c r="B571" s="107" t="str">
        <f t="shared" si="9"/>
        <v/>
      </c>
      <c r="C571" s="242"/>
      <c r="D571" t="str">
        <f>IFERROR(VLOOKUP(Table2[[#This Row],[ITEM]],Table3[],2,0),"")</f>
        <v/>
      </c>
      <c r="E571" s="241" t="str">
        <f>IFERROR(VLOOKUP(Table2[[#This Row],[ITEM]],Table3[],4,0),"")</f>
        <v/>
      </c>
      <c r="F571" s="104"/>
      <c r="G571" s="241" t="str">
        <f>IFERROR(Table2[[#This Row],[Unit Cost]]+Table2[[#This Row],[Unit Cost]]*Table2[[#This Row],[GST]],"")</f>
        <v/>
      </c>
      <c r="H571" s="104"/>
      <c r="I571" s="241" t="str">
        <f>IFERROR(Table2[[#This Row],[Net Selling]]*Table2[[#This Row],[Qty]],"")</f>
        <v/>
      </c>
    </row>
    <row r="572" spans="2:9" x14ac:dyDescent="0.25">
      <c r="B572" s="107" t="str">
        <f t="shared" si="9"/>
        <v/>
      </c>
      <c r="C572" s="242"/>
      <c r="D572" t="str">
        <f>IFERROR(VLOOKUP(Table2[[#This Row],[ITEM]],Table3[],2,0),"")</f>
        <v/>
      </c>
      <c r="E572" s="241" t="str">
        <f>IFERROR(VLOOKUP(Table2[[#This Row],[ITEM]],Table3[],4,0),"")</f>
        <v/>
      </c>
      <c r="F572" s="104"/>
      <c r="G572" s="241" t="str">
        <f>IFERROR(Table2[[#This Row],[Unit Cost]]+Table2[[#This Row],[Unit Cost]]*Table2[[#This Row],[GST]],"")</f>
        <v/>
      </c>
      <c r="H572" s="104"/>
      <c r="I572" s="241" t="str">
        <f>IFERROR(Table2[[#This Row],[Net Selling]]*Table2[[#This Row],[Qty]],"")</f>
        <v/>
      </c>
    </row>
    <row r="573" spans="2:9" x14ac:dyDescent="0.25">
      <c r="B573" s="107" t="str">
        <f t="shared" si="9"/>
        <v/>
      </c>
      <c r="C573" s="242"/>
      <c r="D573" t="str">
        <f>IFERROR(VLOOKUP(Table2[[#This Row],[ITEM]],Table3[],2,0),"")</f>
        <v/>
      </c>
      <c r="E573" s="241" t="str">
        <f>IFERROR(VLOOKUP(Table2[[#This Row],[ITEM]],Table3[],4,0),"")</f>
        <v/>
      </c>
      <c r="F573" s="104"/>
      <c r="G573" s="241" t="str">
        <f>IFERROR(Table2[[#This Row],[Unit Cost]]+Table2[[#This Row],[Unit Cost]]*Table2[[#This Row],[GST]],"")</f>
        <v/>
      </c>
      <c r="H573" s="104"/>
      <c r="I573" s="241" t="str">
        <f>IFERROR(Table2[[#This Row],[Net Selling]]*Table2[[#This Row],[Qty]],"")</f>
        <v/>
      </c>
    </row>
    <row r="574" spans="2:9" x14ac:dyDescent="0.25">
      <c r="B574" s="107" t="str">
        <f t="shared" si="9"/>
        <v/>
      </c>
      <c r="C574" s="242"/>
      <c r="D574" t="str">
        <f>IFERROR(VLOOKUP(Table2[[#This Row],[ITEM]],Table3[],2,0),"")</f>
        <v/>
      </c>
      <c r="E574" s="241" t="str">
        <f>IFERROR(VLOOKUP(Table2[[#This Row],[ITEM]],Table3[],4,0),"")</f>
        <v/>
      </c>
      <c r="F574" s="104"/>
      <c r="G574" s="241" t="str">
        <f>IFERROR(Table2[[#This Row],[Unit Cost]]+Table2[[#This Row],[Unit Cost]]*Table2[[#This Row],[GST]],"")</f>
        <v/>
      </c>
      <c r="H574" s="104"/>
      <c r="I574" s="241" t="str">
        <f>IFERROR(Table2[[#This Row],[Net Selling]]*Table2[[#This Row],[Qty]],"")</f>
        <v/>
      </c>
    </row>
    <row r="575" spans="2:9" x14ac:dyDescent="0.25">
      <c r="B575" s="107" t="str">
        <f t="shared" si="9"/>
        <v/>
      </c>
      <c r="C575" s="242"/>
      <c r="D575" t="str">
        <f>IFERROR(VLOOKUP(Table2[[#This Row],[ITEM]],Table3[],2,0),"")</f>
        <v/>
      </c>
      <c r="E575" s="241" t="str">
        <f>IFERROR(VLOOKUP(Table2[[#This Row],[ITEM]],Table3[],4,0),"")</f>
        <v/>
      </c>
      <c r="F575" s="104"/>
      <c r="G575" s="241" t="str">
        <f>IFERROR(Table2[[#This Row],[Unit Cost]]+Table2[[#This Row],[Unit Cost]]*Table2[[#This Row],[GST]],"")</f>
        <v/>
      </c>
      <c r="H575" s="104"/>
      <c r="I575" s="241" t="str">
        <f>IFERROR(Table2[[#This Row],[Net Selling]]*Table2[[#This Row],[Qty]],"")</f>
        <v/>
      </c>
    </row>
    <row r="576" spans="2:9" x14ac:dyDescent="0.25">
      <c r="B576" s="107" t="str">
        <f t="shared" si="9"/>
        <v/>
      </c>
      <c r="C576" s="242"/>
      <c r="D576" t="str">
        <f>IFERROR(VLOOKUP(Table2[[#This Row],[ITEM]],Table3[],2,0),"")</f>
        <v/>
      </c>
      <c r="E576" s="241" t="str">
        <f>IFERROR(VLOOKUP(Table2[[#This Row],[ITEM]],Table3[],4,0),"")</f>
        <v/>
      </c>
      <c r="F576" s="104"/>
      <c r="G576" s="241" t="str">
        <f>IFERROR(Table2[[#This Row],[Unit Cost]]+Table2[[#This Row],[Unit Cost]]*Table2[[#This Row],[GST]],"")</f>
        <v/>
      </c>
      <c r="H576" s="104"/>
      <c r="I576" s="241" t="str">
        <f>IFERROR(Table2[[#This Row],[Net Selling]]*Table2[[#This Row],[Qty]],"")</f>
        <v/>
      </c>
    </row>
    <row r="577" spans="2:9" x14ac:dyDescent="0.25">
      <c r="B577" s="107" t="str">
        <f t="shared" si="9"/>
        <v/>
      </c>
      <c r="C577" s="242"/>
      <c r="D577" t="str">
        <f>IFERROR(VLOOKUP(Table2[[#This Row],[ITEM]],Table3[],2,0),"")</f>
        <v/>
      </c>
      <c r="E577" s="241" t="str">
        <f>IFERROR(VLOOKUP(Table2[[#This Row],[ITEM]],Table3[],4,0),"")</f>
        <v/>
      </c>
      <c r="F577" s="104"/>
      <c r="G577" s="241" t="str">
        <f>IFERROR(Table2[[#This Row],[Unit Cost]]+Table2[[#This Row],[Unit Cost]]*Table2[[#This Row],[GST]],"")</f>
        <v/>
      </c>
      <c r="H577" s="104"/>
      <c r="I577" s="241" t="str">
        <f>IFERROR(Table2[[#This Row],[Net Selling]]*Table2[[#This Row],[Qty]],"")</f>
        <v/>
      </c>
    </row>
    <row r="578" spans="2:9" x14ac:dyDescent="0.25">
      <c r="B578" s="107" t="str">
        <f t="shared" si="9"/>
        <v/>
      </c>
      <c r="C578" s="242"/>
      <c r="D578" t="str">
        <f>IFERROR(VLOOKUP(Table2[[#This Row],[ITEM]],Table3[],2,0),"")</f>
        <v/>
      </c>
      <c r="E578" s="241" t="str">
        <f>IFERROR(VLOOKUP(Table2[[#This Row],[ITEM]],Table3[],4,0),"")</f>
        <v/>
      </c>
      <c r="F578" s="104"/>
      <c r="G578" s="241" t="str">
        <f>IFERROR(Table2[[#This Row],[Unit Cost]]+Table2[[#This Row],[Unit Cost]]*Table2[[#This Row],[GST]],"")</f>
        <v/>
      </c>
      <c r="H578" s="104"/>
      <c r="I578" s="241" t="str">
        <f>IFERROR(Table2[[#This Row],[Net Selling]]*Table2[[#This Row],[Qty]],"")</f>
        <v/>
      </c>
    </row>
    <row r="579" spans="2:9" x14ac:dyDescent="0.25">
      <c r="B579" s="107" t="str">
        <f t="shared" si="9"/>
        <v/>
      </c>
      <c r="C579" s="242"/>
      <c r="D579" t="str">
        <f>IFERROR(VLOOKUP(Table2[[#This Row],[ITEM]],Table3[],2,0),"")</f>
        <v/>
      </c>
      <c r="E579" s="241" t="str">
        <f>IFERROR(VLOOKUP(Table2[[#This Row],[ITEM]],Table3[],4,0),"")</f>
        <v/>
      </c>
      <c r="F579" s="104"/>
      <c r="G579" s="241" t="str">
        <f>IFERROR(Table2[[#This Row],[Unit Cost]]+Table2[[#This Row],[Unit Cost]]*Table2[[#This Row],[GST]],"")</f>
        <v/>
      </c>
      <c r="H579" s="104"/>
      <c r="I579" s="241" t="str">
        <f>IFERROR(Table2[[#This Row],[Net Selling]]*Table2[[#This Row],[Qty]],"")</f>
        <v/>
      </c>
    </row>
    <row r="580" spans="2:9" x14ac:dyDescent="0.25">
      <c r="B580" s="107" t="str">
        <f t="shared" si="9"/>
        <v/>
      </c>
      <c r="C580" s="242"/>
      <c r="D580" t="str">
        <f>IFERROR(VLOOKUP(Table2[[#This Row],[ITEM]],Table3[],2,0),"")</f>
        <v/>
      </c>
      <c r="E580" s="241" t="str">
        <f>IFERROR(VLOOKUP(Table2[[#This Row],[ITEM]],Table3[],4,0),"")</f>
        <v/>
      </c>
      <c r="F580" s="104"/>
      <c r="G580" s="241" t="str">
        <f>IFERROR(Table2[[#This Row],[Unit Cost]]+Table2[[#This Row],[Unit Cost]]*Table2[[#This Row],[GST]],"")</f>
        <v/>
      </c>
      <c r="H580" s="104"/>
      <c r="I580" s="241" t="str">
        <f>IFERROR(Table2[[#This Row],[Net Selling]]*Table2[[#This Row],[Qty]],"")</f>
        <v/>
      </c>
    </row>
    <row r="581" spans="2:9" x14ac:dyDescent="0.25">
      <c r="B581" s="107" t="str">
        <f t="shared" si="9"/>
        <v/>
      </c>
      <c r="C581" s="242"/>
      <c r="D581" t="str">
        <f>IFERROR(VLOOKUP(Table2[[#This Row],[ITEM]],Table3[],2,0),"")</f>
        <v/>
      </c>
      <c r="E581" s="241" t="str">
        <f>IFERROR(VLOOKUP(Table2[[#This Row],[ITEM]],Table3[],4,0),"")</f>
        <v/>
      </c>
      <c r="F581" s="104"/>
      <c r="G581" s="241" t="str">
        <f>IFERROR(Table2[[#This Row],[Unit Cost]]+Table2[[#This Row],[Unit Cost]]*Table2[[#This Row],[GST]],"")</f>
        <v/>
      </c>
      <c r="H581" s="104"/>
      <c r="I581" s="241" t="str">
        <f>IFERROR(Table2[[#This Row],[Net Selling]]*Table2[[#This Row],[Qty]],"")</f>
        <v/>
      </c>
    </row>
    <row r="582" spans="2:9" x14ac:dyDescent="0.25">
      <c r="B582" s="107" t="str">
        <f t="shared" si="9"/>
        <v/>
      </c>
      <c r="C582" s="242"/>
      <c r="D582" t="str">
        <f>IFERROR(VLOOKUP(Table2[[#This Row],[ITEM]],Table3[],2,0),"")</f>
        <v/>
      </c>
      <c r="E582" s="241" t="str">
        <f>IFERROR(VLOOKUP(Table2[[#This Row],[ITEM]],Table3[],4,0),"")</f>
        <v/>
      </c>
      <c r="F582" s="104"/>
      <c r="G582" s="241" t="str">
        <f>IFERROR(Table2[[#This Row],[Unit Cost]]+Table2[[#This Row],[Unit Cost]]*Table2[[#This Row],[GST]],"")</f>
        <v/>
      </c>
      <c r="H582" s="104"/>
      <c r="I582" s="241" t="str">
        <f>IFERROR(Table2[[#This Row],[Net Selling]]*Table2[[#This Row],[Qty]],"")</f>
        <v/>
      </c>
    </row>
    <row r="583" spans="2:9" x14ac:dyDescent="0.25">
      <c r="B583" s="107" t="str">
        <f t="shared" si="9"/>
        <v/>
      </c>
      <c r="C583" s="242"/>
      <c r="D583" t="str">
        <f>IFERROR(VLOOKUP(Table2[[#This Row],[ITEM]],Table3[],2,0),"")</f>
        <v/>
      </c>
      <c r="E583" s="241" t="str">
        <f>IFERROR(VLOOKUP(Table2[[#This Row],[ITEM]],Table3[],4,0),"")</f>
        <v/>
      </c>
      <c r="F583" s="104"/>
      <c r="G583" s="241" t="str">
        <f>IFERROR(Table2[[#This Row],[Unit Cost]]+Table2[[#This Row],[Unit Cost]]*Table2[[#This Row],[GST]],"")</f>
        <v/>
      </c>
      <c r="H583" s="104"/>
      <c r="I583" s="241" t="str">
        <f>IFERROR(Table2[[#This Row],[Net Selling]]*Table2[[#This Row],[Qty]],"")</f>
        <v/>
      </c>
    </row>
    <row r="584" spans="2:9" x14ac:dyDescent="0.25">
      <c r="B584" s="107" t="str">
        <f t="shared" si="9"/>
        <v/>
      </c>
      <c r="C584" s="242"/>
      <c r="D584" t="str">
        <f>IFERROR(VLOOKUP(Table2[[#This Row],[ITEM]],Table3[],2,0),"")</f>
        <v/>
      </c>
      <c r="E584" s="241" t="str">
        <f>IFERROR(VLOOKUP(Table2[[#This Row],[ITEM]],Table3[],4,0),"")</f>
        <v/>
      </c>
      <c r="F584" s="104"/>
      <c r="G584" s="241" t="str">
        <f>IFERROR(Table2[[#This Row],[Unit Cost]]+Table2[[#This Row],[Unit Cost]]*Table2[[#This Row],[GST]],"")</f>
        <v/>
      </c>
      <c r="H584" s="104"/>
      <c r="I584" s="241" t="str">
        <f>IFERROR(Table2[[#This Row],[Net Selling]]*Table2[[#This Row],[Qty]],"")</f>
        <v/>
      </c>
    </row>
    <row r="585" spans="2:9" x14ac:dyDescent="0.25">
      <c r="B585" s="107" t="str">
        <f t="shared" si="9"/>
        <v/>
      </c>
      <c r="C585" s="242"/>
      <c r="D585" t="str">
        <f>IFERROR(VLOOKUP(Table2[[#This Row],[ITEM]],Table3[],2,0),"")</f>
        <v/>
      </c>
      <c r="E585" s="241" t="str">
        <f>IFERROR(VLOOKUP(Table2[[#This Row],[ITEM]],Table3[],4,0),"")</f>
        <v/>
      </c>
      <c r="F585" s="104"/>
      <c r="G585" s="241" t="str">
        <f>IFERROR(Table2[[#This Row],[Unit Cost]]+Table2[[#This Row],[Unit Cost]]*Table2[[#This Row],[GST]],"")</f>
        <v/>
      </c>
      <c r="H585" s="104"/>
      <c r="I585" s="241" t="str">
        <f>IFERROR(Table2[[#This Row],[Net Selling]]*Table2[[#This Row],[Qty]],"")</f>
        <v/>
      </c>
    </row>
    <row r="586" spans="2:9" x14ac:dyDescent="0.25">
      <c r="B586" s="107" t="str">
        <f t="shared" si="9"/>
        <v/>
      </c>
      <c r="C586" s="242"/>
      <c r="D586" t="str">
        <f>IFERROR(VLOOKUP(Table2[[#This Row],[ITEM]],Table3[],2,0),"")</f>
        <v/>
      </c>
      <c r="E586" s="241" t="str">
        <f>IFERROR(VLOOKUP(Table2[[#This Row],[ITEM]],Table3[],4,0),"")</f>
        <v/>
      </c>
      <c r="F586" s="104"/>
      <c r="G586" s="241" t="str">
        <f>IFERROR(Table2[[#This Row],[Unit Cost]]+Table2[[#This Row],[Unit Cost]]*Table2[[#This Row],[GST]],"")</f>
        <v/>
      </c>
      <c r="H586" s="104"/>
      <c r="I586" s="241" t="str">
        <f>IFERROR(Table2[[#This Row],[Net Selling]]*Table2[[#This Row],[Qty]],"")</f>
        <v/>
      </c>
    </row>
    <row r="587" spans="2:9" x14ac:dyDescent="0.25">
      <c r="B587" s="107" t="str">
        <f t="shared" si="9"/>
        <v/>
      </c>
      <c r="C587" s="242"/>
      <c r="D587" t="str">
        <f>IFERROR(VLOOKUP(Table2[[#This Row],[ITEM]],Table3[],2,0),"")</f>
        <v/>
      </c>
      <c r="E587" s="241" t="str">
        <f>IFERROR(VLOOKUP(Table2[[#This Row],[ITEM]],Table3[],4,0),"")</f>
        <v/>
      </c>
      <c r="F587" s="104"/>
      <c r="G587" s="241" t="str">
        <f>IFERROR(Table2[[#This Row],[Unit Cost]]+Table2[[#This Row],[Unit Cost]]*Table2[[#This Row],[GST]],"")</f>
        <v/>
      </c>
      <c r="H587" s="104"/>
      <c r="I587" s="241" t="str">
        <f>IFERROR(Table2[[#This Row],[Net Selling]]*Table2[[#This Row],[Qty]],"")</f>
        <v/>
      </c>
    </row>
    <row r="588" spans="2:9" x14ac:dyDescent="0.25">
      <c r="B588" s="107" t="str">
        <f t="shared" si="9"/>
        <v/>
      </c>
      <c r="C588" s="242"/>
      <c r="D588" t="str">
        <f>IFERROR(VLOOKUP(Table2[[#This Row],[ITEM]],Table3[],2,0),"")</f>
        <v/>
      </c>
      <c r="E588" s="241" t="str">
        <f>IFERROR(VLOOKUP(Table2[[#This Row],[ITEM]],Table3[],4,0),"")</f>
        <v/>
      </c>
      <c r="F588" s="104"/>
      <c r="G588" s="241" t="str">
        <f>IFERROR(Table2[[#This Row],[Unit Cost]]+Table2[[#This Row],[Unit Cost]]*Table2[[#This Row],[GST]],"")</f>
        <v/>
      </c>
      <c r="H588" s="104"/>
      <c r="I588" s="241" t="str">
        <f>IFERROR(Table2[[#This Row],[Net Selling]]*Table2[[#This Row],[Qty]],"")</f>
        <v/>
      </c>
    </row>
    <row r="589" spans="2:9" x14ac:dyDescent="0.25">
      <c r="B589" s="107" t="str">
        <f t="shared" si="9"/>
        <v/>
      </c>
      <c r="C589" s="242"/>
      <c r="D589" t="str">
        <f>IFERROR(VLOOKUP(Table2[[#This Row],[ITEM]],Table3[],2,0),"")</f>
        <v/>
      </c>
      <c r="E589" s="241" t="str">
        <f>IFERROR(VLOOKUP(Table2[[#This Row],[ITEM]],Table3[],4,0),"")</f>
        <v/>
      </c>
      <c r="F589" s="104"/>
      <c r="G589" s="241" t="str">
        <f>IFERROR(Table2[[#This Row],[Unit Cost]]+Table2[[#This Row],[Unit Cost]]*Table2[[#This Row],[GST]],"")</f>
        <v/>
      </c>
      <c r="H589" s="104"/>
      <c r="I589" s="241" t="str">
        <f>IFERROR(Table2[[#This Row],[Net Selling]]*Table2[[#This Row],[Qty]],"")</f>
        <v/>
      </c>
    </row>
    <row r="590" spans="2:9" x14ac:dyDescent="0.25">
      <c r="B590" s="107" t="str">
        <f t="shared" si="9"/>
        <v/>
      </c>
      <c r="C590" s="242"/>
      <c r="D590" t="str">
        <f>IFERROR(VLOOKUP(Table2[[#This Row],[ITEM]],Table3[],2,0),"")</f>
        <v/>
      </c>
      <c r="E590" s="241" t="str">
        <f>IFERROR(VLOOKUP(Table2[[#This Row],[ITEM]],Table3[],4,0),"")</f>
        <v/>
      </c>
      <c r="F590" s="104"/>
      <c r="G590" s="241" t="str">
        <f>IFERROR(Table2[[#This Row],[Unit Cost]]+Table2[[#This Row],[Unit Cost]]*Table2[[#This Row],[GST]],"")</f>
        <v/>
      </c>
      <c r="H590" s="104"/>
      <c r="I590" s="241" t="str">
        <f>IFERROR(Table2[[#This Row],[Net Selling]]*Table2[[#This Row],[Qty]],"")</f>
        <v/>
      </c>
    </row>
    <row r="591" spans="2:9" x14ac:dyDescent="0.25">
      <c r="B591" s="107" t="str">
        <f t="shared" si="9"/>
        <v/>
      </c>
      <c r="C591" s="242"/>
      <c r="D591" t="str">
        <f>IFERROR(VLOOKUP(Table2[[#This Row],[ITEM]],Table3[],2,0),"")</f>
        <v/>
      </c>
      <c r="E591" s="241" t="str">
        <f>IFERROR(VLOOKUP(Table2[[#This Row],[ITEM]],Table3[],4,0),"")</f>
        <v/>
      </c>
      <c r="F591" s="104"/>
      <c r="G591" s="241" t="str">
        <f>IFERROR(Table2[[#This Row],[Unit Cost]]+Table2[[#This Row],[Unit Cost]]*Table2[[#This Row],[GST]],"")</f>
        <v/>
      </c>
      <c r="H591" s="104"/>
      <c r="I591" s="241" t="str">
        <f>IFERROR(Table2[[#This Row],[Net Selling]]*Table2[[#This Row],[Qty]],"")</f>
        <v/>
      </c>
    </row>
    <row r="592" spans="2:9" x14ac:dyDescent="0.25">
      <c r="B592" s="107" t="str">
        <f t="shared" si="9"/>
        <v/>
      </c>
      <c r="C592" s="242"/>
      <c r="D592" t="str">
        <f>IFERROR(VLOOKUP(Table2[[#This Row],[ITEM]],Table3[],2,0),"")</f>
        <v/>
      </c>
      <c r="E592" s="241" t="str">
        <f>IFERROR(VLOOKUP(Table2[[#This Row],[ITEM]],Table3[],4,0),"")</f>
        <v/>
      </c>
      <c r="F592" s="104"/>
      <c r="G592" s="241" t="str">
        <f>IFERROR(Table2[[#This Row],[Unit Cost]]+Table2[[#This Row],[Unit Cost]]*Table2[[#This Row],[GST]],"")</f>
        <v/>
      </c>
      <c r="H592" s="104"/>
      <c r="I592" s="241" t="str">
        <f>IFERROR(Table2[[#This Row],[Net Selling]]*Table2[[#This Row],[Qty]],"")</f>
        <v/>
      </c>
    </row>
    <row r="593" spans="2:9" x14ac:dyDescent="0.25">
      <c r="B593" s="107" t="str">
        <f t="shared" si="9"/>
        <v/>
      </c>
      <c r="C593" s="242"/>
      <c r="D593" t="str">
        <f>IFERROR(VLOOKUP(Table2[[#This Row],[ITEM]],Table3[],2,0),"")</f>
        <v/>
      </c>
      <c r="E593" s="241" t="str">
        <f>IFERROR(VLOOKUP(Table2[[#This Row],[ITEM]],Table3[],4,0),"")</f>
        <v/>
      </c>
      <c r="F593" s="104"/>
      <c r="G593" s="241" t="str">
        <f>IFERROR(Table2[[#This Row],[Unit Cost]]+Table2[[#This Row],[Unit Cost]]*Table2[[#This Row],[GST]],"")</f>
        <v/>
      </c>
      <c r="H593" s="104"/>
      <c r="I593" s="241" t="str">
        <f>IFERROR(Table2[[#This Row],[Net Selling]]*Table2[[#This Row],[Qty]],"")</f>
        <v/>
      </c>
    </row>
    <row r="594" spans="2:9" x14ac:dyDescent="0.25">
      <c r="B594" s="107" t="str">
        <f t="shared" si="9"/>
        <v/>
      </c>
      <c r="C594" s="242"/>
      <c r="D594" t="str">
        <f>IFERROR(VLOOKUP(Table2[[#This Row],[ITEM]],Table3[],2,0),"")</f>
        <v/>
      </c>
      <c r="E594" s="241" t="str">
        <f>IFERROR(VLOOKUP(Table2[[#This Row],[ITEM]],Table3[],4,0),"")</f>
        <v/>
      </c>
      <c r="F594" s="104"/>
      <c r="G594" s="241" t="str">
        <f>IFERROR(Table2[[#This Row],[Unit Cost]]+Table2[[#This Row],[Unit Cost]]*Table2[[#This Row],[GST]],"")</f>
        <v/>
      </c>
      <c r="H594" s="104"/>
      <c r="I594" s="241" t="str">
        <f>IFERROR(Table2[[#This Row],[Net Selling]]*Table2[[#This Row],[Qty]],"")</f>
        <v/>
      </c>
    </row>
    <row r="595" spans="2:9" x14ac:dyDescent="0.25">
      <c r="B595" s="107" t="str">
        <f t="shared" ref="B595:B658" si="10">IFERROR(IF(C595&lt;&gt;"",B595+1,""),"")</f>
        <v/>
      </c>
      <c r="C595" s="242"/>
      <c r="D595" t="str">
        <f>IFERROR(VLOOKUP(Table2[[#This Row],[ITEM]],Table3[],2,0),"")</f>
        <v/>
      </c>
      <c r="E595" s="241" t="str">
        <f>IFERROR(VLOOKUP(Table2[[#This Row],[ITEM]],Table3[],4,0),"")</f>
        <v/>
      </c>
      <c r="F595" s="104"/>
      <c r="G595" s="241" t="str">
        <f>IFERROR(Table2[[#This Row],[Unit Cost]]+Table2[[#This Row],[Unit Cost]]*Table2[[#This Row],[GST]],"")</f>
        <v/>
      </c>
      <c r="H595" s="104"/>
      <c r="I595" s="241" t="str">
        <f>IFERROR(Table2[[#This Row],[Net Selling]]*Table2[[#This Row],[Qty]],"")</f>
        <v/>
      </c>
    </row>
    <row r="596" spans="2:9" x14ac:dyDescent="0.25">
      <c r="B596" s="107" t="str">
        <f t="shared" si="10"/>
        <v/>
      </c>
      <c r="C596" s="242"/>
      <c r="D596" t="str">
        <f>IFERROR(VLOOKUP(Table2[[#This Row],[ITEM]],Table3[],2,0),"")</f>
        <v/>
      </c>
      <c r="E596" s="241" t="str">
        <f>IFERROR(VLOOKUP(Table2[[#This Row],[ITEM]],Table3[],4,0),"")</f>
        <v/>
      </c>
      <c r="F596" s="104"/>
      <c r="G596" s="241" t="str">
        <f>IFERROR(Table2[[#This Row],[Unit Cost]]+Table2[[#This Row],[Unit Cost]]*Table2[[#This Row],[GST]],"")</f>
        <v/>
      </c>
      <c r="H596" s="104"/>
      <c r="I596" s="241" t="str">
        <f>IFERROR(Table2[[#This Row],[Net Selling]]*Table2[[#This Row],[Qty]],"")</f>
        <v/>
      </c>
    </row>
    <row r="597" spans="2:9" x14ac:dyDescent="0.25">
      <c r="B597" s="107" t="str">
        <f t="shared" si="10"/>
        <v/>
      </c>
      <c r="C597" s="242"/>
      <c r="D597" t="str">
        <f>IFERROR(VLOOKUP(Table2[[#This Row],[ITEM]],Table3[],2,0),"")</f>
        <v/>
      </c>
      <c r="E597" s="241" t="str">
        <f>IFERROR(VLOOKUP(Table2[[#This Row],[ITEM]],Table3[],4,0),"")</f>
        <v/>
      </c>
      <c r="F597" s="104"/>
      <c r="G597" s="241" t="str">
        <f>IFERROR(Table2[[#This Row],[Unit Cost]]+Table2[[#This Row],[Unit Cost]]*Table2[[#This Row],[GST]],"")</f>
        <v/>
      </c>
      <c r="H597" s="104"/>
      <c r="I597" s="241" t="str">
        <f>IFERROR(Table2[[#This Row],[Net Selling]]*Table2[[#This Row],[Qty]],"")</f>
        <v/>
      </c>
    </row>
    <row r="598" spans="2:9" x14ac:dyDescent="0.25">
      <c r="B598" s="107" t="str">
        <f t="shared" si="10"/>
        <v/>
      </c>
      <c r="C598" s="242"/>
      <c r="D598" t="str">
        <f>IFERROR(VLOOKUP(Table2[[#This Row],[ITEM]],Table3[],2,0),"")</f>
        <v/>
      </c>
      <c r="E598" s="241" t="str">
        <f>IFERROR(VLOOKUP(Table2[[#This Row],[ITEM]],Table3[],4,0),"")</f>
        <v/>
      </c>
      <c r="F598" s="104"/>
      <c r="G598" s="241" t="str">
        <f>IFERROR(Table2[[#This Row],[Unit Cost]]+Table2[[#This Row],[Unit Cost]]*Table2[[#This Row],[GST]],"")</f>
        <v/>
      </c>
      <c r="H598" s="104"/>
      <c r="I598" s="241" t="str">
        <f>IFERROR(Table2[[#This Row],[Net Selling]]*Table2[[#This Row],[Qty]],"")</f>
        <v/>
      </c>
    </row>
    <row r="599" spans="2:9" x14ac:dyDescent="0.25">
      <c r="B599" s="107" t="str">
        <f t="shared" si="10"/>
        <v/>
      </c>
      <c r="C599" s="242"/>
      <c r="D599" t="str">
        <f>IFERROR(VLOOKUP(Table2[[#This Row],[ITEM]],Table3[],2,0),"")</f>
        <v/>
      </c>
      <c r="E599" s="241" t="str">
        <f>IFERROR(VLOOKUP(Table2[[#This Row],[ITEM]],Table3[],4,0),"")</f>
        <v/>
      </c>
      <c r="F599" s="104"/>
      <c r="G599" s="241" t="str">
        <f>IFERROR(Table2[[#This Row],[Unit Cost]]+Table2[[#This Row],[Unit Cost]]*Table2[[#This Row],[GST]],"")</f>
        <v/>
      </c>
      <c r="H599" s="104"/>
      <c r="I599" s="241" t="str">
        <f>IFERROR(Table2[[#This Row],[Net Selling]]*Table2[[#This Row],[Qty]],"")</f>
        <v/>
      </c>
    </row>
    <row r="600" spans="2:9" x14ac:dyDescent="0.25">
      <c r="B600" s="107" t="str">
        <f t="shared" si="10"/>
        <v/>
      </c>
      <c r="C600" s="242"/>
      <c r="D600" t="str">
        <f>IFERROR(VLOOKUP(Table2[[#This Row],[ITEM]],Table3[],2,0),"")</f>
        <v/>
      </c>
      <c r="E600" s="241" t="str">
        <f>IFERROR(VLOOKUP(Table2[[#This Row],[ITEM]],Table3[],4,0),"")</f>
        <v/>
      </c>
      <c r="F600" s="104"/>
      <c r="G600" s="241" t="str">
        <f>IFERROR(Table2[[#This Row],[Unit Cost]]+Table2[[#This Row],[Unit Cost]]*Table2[[#This Row],[GST]],"")</f>
        <v/>
      </c>
      <c r="H600" s="104"/>
      <c r="I600" s="241" t="str">
        <f>IFERROR(Table2[[#This Row],[Net Selling]]*Table2[[#This Row],[Qty]],"")</f>
        <v/>
      </c>
    </row>
    <row r="601" spans="2:9" x14ac:dyDescent="0.25">
      <c r="B601" s="107" t="str">
        <f t="shared" si="10"/>
        <v/>
      </c>
      <c r="C601" s="242"/>
      <c r="D601" t="str">
        <f>IFERROR(VLOOKUP(Table2[[#This Row],[ITEM]],Table3[],2,0),"")</f>
        <v/>
      </c>
      <c r="E601" s="241" t="str">
        <f>IFERROR(VLOOKUP(Table2[[#This Row],[ITEM]],Table3[],4,0),"")</f>
        <v/>
      </c>
      <c r="F601" s="104"/>
      <c r="G601" s="241" t="str">
        <f>IFERROR(Table2[[#This Row],[Unit Cost]]+Table2[[#This Row],[Unit Cost]]*Table2[[#This Row],[GST]],"")</f>
        <v/>
      </c>
      <c r="H601" s="104"/>
      <c r="I601" s="241" t="str">
        <f>IFERROR(Table2[[#This Row],[Net Selling]]*Table2[[#This Row],[Qty]],"")</f>
        <v/>
      </c>
    </row>
    <row r="602" spans="2:9" x14ac:dyDescent="0.25">
      <c r="B602" s="107" t="str">
        <f t="shared" si="10"/>
        <v/>
      </c>
      <c r="C602" s="242"/>
      <c r="D602" t="str">
        <f>IFERROR(VLOOKUP(Table2[[#This Row],[ITEM]],Table3[],2,0),"")</f>
        <v/>
      </c>
      <c r="E602" s="241" t="str">
        <f>IFERROR(VLOOKUP(Table2[[#This Row],[ITEM]],Table3[],4,0),"")</f>
        <v/>
      </c>
      <c r="F602" s="104"/>
      <c r="G602" s="241" t="str">
        <f>IFERROR(Table2[[#This Row],[Unit Cost]]+Table2[[#This Row],[Unit Cost]]*Table2[[#This Row],[GST]],"")</f>
        <v/>
      </c>
      <c r="H602" s="104"/>
      <c r="I602" s="241" t="str">
        <f>IFERROR(Table2[[#This Row],[Net Selling]]*Table2[[#This Row],[Qty]],"")</f>
        <v/>
      </c>
    </row>
    <row r="603" spans="2:9" x14ac:dyDescent="0.25">
      <c r="B603" s="107" t="str">
        <f t="shared" si="10"/>
        <v/>
      </c>
      <c r="C603" s="242"/>
      <c r="D603" t="str">
        <f>IFERROR(VLOOKUP(Table2[[#This Row],[ITEM]],Table3[],2,0),"")</f>
        <v/>
      </c>
      <c r="E603" s="241" t="str">
        <f>IFERROR(VLOOKUP(Table2[[#This Row],[ITEM]],Table3[],4,0),"")</f>
        <v/>
      </c>
      <c r="F603" s="104"/>
      <c r="G603" s="241" t="str">
        <f>IFERROR(Table2[[#This Row],[Unit Cost]]+Table2[[#This Row],[Unit Cost]]*Table2[[#This Row],[GST]],"")</f>
        <v/>
      </c>
      <c r="H603" s="104"/>
      <c r="I603" s="241" t="str">
        <f>IFERROR(Table2[[#This Row],[Net Selling]]*Table2[[#This Row],[Qty]],"")</f>
        <v/>
      </c>
    </row>
    <row r="604" spans="2:9" x14ac:dyDescent="0.25">
      <c r="B604" s="107" t="str">
        <f t="shared" si="10"/>
        <v/>
      </c>
      <c r="C604" s="242"/>
      <c r="D604" t="str">
        <f>IFERROR(VLOOKUP(Table2[[#This Row],[ITEM]],Table3[],2,0),"")</f>
        <v/>
      </c>
      <c r="E604" s="241" t="str">
        <f>IFERROR(VLOOKUP(Table2[[#This Row],[ITEM]],Table3[],4,0),"")</f>
        <v/>
      </c>
      <c r="F604" s="104"/>
      <c r="G604" s="241" t="str">
        <f>IFERROR(Table2[[#This Row],[Unit Cost]]+Table2[[#This Row],[Unit Cost]]*Table2[[#This Row],[GST]],"")</f>
        <v/>
      </c>
      <c r="H604" s="104"/>
      <c r="I604" s="241" t="str">
        <f>IFERROR(Table2[[#This Row],[Net Selling]]*Table2[[#This Row],[Qty]],"")</f>
        <v/>
      </c>
    </row>
    <row r="605" spans="2:9" x14ac:dyDescent="0.25">
      <c r="B605" s="107" t="str">
        <f t="shared" si="10"/>
        <v/>
      </c>
      <c r="C605" s="242"/>
      <c r="D605" t="str">
        <f>IFERROR(VLOOKUP(Table2[[#This Row],[ITEM]],Table3[],2,0),"")</f>
        <v/>
      </c>
      <c r="E605" s="241" t="str">
        <f>IFERROR(VLOOKUP(Table2[[#This Row],[ITEM]],Table3[],4,0),"")</f>
        <v/>
      </c>
      <c r="F605" s="104"/>
      <c r="G605" s="241" t="str">
        <f>IFERROR(Table2[[#This Row],[Unit Cost]]+Table2[[#This Row],[Unit Cost]]*Table2[[#This Row],[GST]],"")</f>
        <v/>
      </c>
      <c r="H605" s="104"/>
      <c r="I605" s="241" t="str">
        <f>IFERROR(Table2[[#This Row],[Net Selling]]*Table2[[#This Row],[Qty]],"")</f>
        <v/>
      </c>
    </row>
    <row r="606" spans="2:9" x14ac:dyDescent="0.25">
      <c r="B606" s="107" t="str">
        <f t="shared" si="10"/>
        <v/>
      </c>
      <c r="C606" s="242"/>
      <c r="D606" t="str">
        <f>IFERROR(VLOOKUP(Table2[[#This Row],[ITEM]],Table3[],2,0),"")</f>
        <v/>
      </c>
      <c r="E606" s="241" t="str">
        <f>IFERROR(VLOOKUP(Table2[[#This Row],[ITEM]],Table3[],4,0),"")</f>
        <v/>
      </c>
      <c r="F606" s="104"/>
      <c r="G606" s="241" t="str">
        <f>IFERROR(Table2[[#This Row],[Unit Cost]]+Table2[[#This Row],[Unit Cost]]*Table2[[#This Row],[GST]],"")</f>
        <v/>
      </c>
      <c r="H606" s="104"/>
      <c r="I606" s="241" t="str">
        <f>IFERROR(Table2[[#This Row],[Net Selling]]*Table2[[#This Row],[Qty]],"")</f>
        <v/>
      </c>
    </row>
    <row r="607" spans="2:9" x14ac:dyDescent="0.25">
      <c r="B607" s="107" t="str">
        <f t="shared" si="10"/>
        <v/>
      </c>
      <c r="C607" s="242"/>
      <c r="D607" t="str">
        <f>IFERROR(VLOOKUP(Table2[[#This Row],[ITEM]],Table3[],2,0),"")</f>
        <v/>
      </c>
      <c r="E607" s="241" t="str">
        <f>IFERROR(VLOOKUP(Table2[[#This Row],[ITEM]],Table3[],4,0),"")</f>
        <v/>
      </c>
      <c r="F607" s="104"/>
      <c r="G607" s="241" t="str">
        <f>IFERROR(Table2[[#This Row],[Unit Cost]]+Table2[[#This Row],[Unit Cost]]*Table2[[#This Row],[GST]],"")</f>
        <v/>
      </c>
      <c r="H607" s="104"/>
      <c r="I607" s="241" t="str">
        <f>IFERROR(Table2[[#This Row],[Net Selling]]*Table2[[#This Row],[Qty]],"")</f>
        <v/>
      </c>
    </row>
    <row r="608" spans="2:9" x14ac:dyDescent="0.25">
      <c r="B608" s="107" t="str">
        <f t="shared" si="10"/>
        <v/>
      </c>
      <c r="C608" s="242"/>
      <c r="D608" t="str">
        <f>IFERROR(VLOOKUP(Table2[[#This Row],[ITEM]],Table3[],2,0),"")</f>
        <v/>
      </c>
      <c r="E608" s="241" t="str">
        <f>IFERROR(VLOOKUP(Table2[[#This Row],[ITEM]],Table3[],4,0),"")</f>
        <v/>
      </c>
      <c r="F608" s="104"/>
      <c r="G608" s="241" t="str">
        <f>IFERROR(Table2[[#This Row],[Unit Cost]]+Table2[[#This Row],[Unit Cost]]*Table2[[#This Row],[GST]],"")</f>
        <v/>
      </c>
      <c r="H608" s="104"/>
      <c r="I608" s="241" t="str">
        <f>IFERROR(Table2[[#This Row],[Net Selling]]*Table2[[#This Row],[Qty]],"")</f>
        <v/>
      </c>
    </row>
    <row r="609" spans="2:9" x14ac:dyDescent="0.25">
      <c r="B609" s="107" t="str">
        <f t="shared" si="10"/>
        <v/>
      </c>
      <c r="C609" s="242"/>
      <c r="D609" t="str">
        <f>IFERROR(VLOOKUP(Table2[[#This Row],[ITEM]],Table3[],2,0),"")</f>
        <v/>
      </c>
      <c r="E609" s="241" t="str">
        <f>IFERROR(VLOOKUP(Table2[[#This Row],[ITEM]],Table3[],4,0),"")</f>
        <v/>
      </c>
      <c r="F609" s="104"/>
      <c r="G609" s="241" t="str">
        <f>IFERROR(Table2[[#This Row],[Unit Cost]]+Table2[[#This Row],[Unit Cost]]*Table2[[#This Row],[GST]],"")</f>
        <v/>
      </c>
      <c r="H609" s="104"/>
      <c r="I609" s="241" t="str">
        <f>IFERROR(Table2[[#This Row],[Net Selling]]*Table2[[#This Row],[Qty]],"")</f>
        <v/>
      </c>
    </row>
    <row r="610" spans="2:9" x14ac:dyDescent="0.25">
      <c r="B610" s="107" t="str">
        <f t="shared" si="10"/>
        <v/>
      </c>
      <c r="C610" s="242"/>
      <c r="D610" t="str">
        <f>IFERROR(VLOOKUP(Table2[[#This Row],[ITEM]],Table3[],2,0),"")</f>
        <v/>
      </c>
      <c r="E610" s="241" t="str">
        <f>IFERROR(VLOOKUP(Table2[[#This Row],[ITEM]],Table3[],4,0),"")</f>
        <v/>
      </c>
      <c r="F610" s="104"/>
      <c r="G610" s="241" t="str">
        <f>IFERROR(Table2[[#This Row],[Unit Cost]]+Table2[[#This Row],[Unit Cost]]*Table2[[#This Row],[GST]],"")</f>
        <v/>
      </c>
      <c r="H610" s="104"/>
      <c r="I610" s="241" t="str">
        <f>IFERROR(Table2[[#This Row],[Net Selling]]*Table2[[#This Row],[Qty]],"")</f>
        <v/>
      </c>
    </row>
    <row r="611" spans="2:9" x14ac:dyDescent="0.25">
      <c r="B611" s="107" t="str">
        <f t="shared" si="10"/>
        <v/>
      </c>
      <c r="C611" s="242"/>
      <c r="D611" t="str">
        <f>IFERROR(VLOOKUP(Table2[[#This Row],[ITEM]],Table3[],2,0),"")</f>
        <v/>
      </c>
      <c r="E611" s="241" t="str">
        <f>IFERROR(VLOOKUP(Table2[[#This Row],[ITEM]],Table3[],4,0),"")</f>
        <v/>
      </c>
      <c r="F611" s="104"/>
      <c r="G611" s="241" t="str">
        <f>IFERROR(Table2[[#This Row],[Unit Cost]]+Table2[[#This Row],[Unit Cost]]*Table2[[#This Row],[GST]],"")</f>
        <v/>
      </c>
      <c r="H611" s="104"/>
      <c r="I611" s="241" t="str">
        <f>IFERROR(Table2[[#This Row],[Net Selling]]*Table2[[#This Row],[Qty]],"")</f>
        <v/>
      </c>
    </row>
    <row r="612" spans="2:9" x14ac:dyDescent="0.25">
      <c r="B612" s="107" t="str">
        <f t="shared" si="10"/>
        <v/>
      </c>
      <c r="C612" s="242"/>
      <c r="D612" t="str">
        <f>IFERROR(VLOOKUP(Table2[[#This Row],[ITEM]],Table3[],2,0),"")</f>
        <v/>
      </c>
      <c r="E612" s="241" t="str">
        <f>IFERROR(VLOOKUP(Table2[[#This Row],[ITEM]],Table3[],4,0),"")</f>
        <v/>
      </c>
      <c r="F612" s="104"/>
      <c r="G612" s="241" t="str">
        <f>IFERROR(Table2[[#This Row],[Unit Cost]]+Table2[[#This Row],[Unit Cost]]*Table2[[#This Row],[GST]],"")</f>
        <v/>
      </c>
      <c r="H612" s="104"/>
      <c r="I612" s="241" t="str">
        <f>IFERROR(Table2[[#This Row],[Net Selling]]*Table2[[#This Row],[Qty]],"")</f>
        <v/>
      </c>
    </row>
    <row r="613" spans="2:9" x14ac:dyDescent="0.25">
      <c r="B613" s="107" t="str">
        <f t="shared" si="10"/>
        <v/>
      </c>
      <c r="C613" s="242"/>
      <c r="D613" t="str">
        <f>IFERROR(VLOOKUP(Table2[[#This Row],[ITEM]],Table3[],2,0),"")</f>
        <v/>
      </c>
      <c r="E613" s="241" t="str">
        <f>IFERROR(VLOOKUP(Table2[[#This Row],[ITEM]],Table3[],4,0),"")</f>
        <v/>
      </c>
      <c r="F613" s="104"/>
      <c r="G613" s="241" t="str">
        <f>IFERROR(Table2[[#This Row],[Unit Cost]]+Table2[[#This Row],[Unit Cost]]*Table2[[#This Row],[GST]],"")</f>
        <v/>
      </c>
      <c r="H613" s="104"/>
      <c r="I613" s="241" t="str">
        <f>IFERROR(Table2[[#This Row],[Net Selling]]*Table2[[#This Row],[Qty]],"")</f>
        <v/>
      </c>
    </row>
    <row r="614" spans="2:9" x14ac:dyDescent="0.25">
      <c r="B614" s="107" t="str">
        <f t="shared" si="10"/>
        <v/>
      </c>
      <c r="C614" s="242"/>
      <c r="D614" t="str">
        <f>IFERROR(VLOOKUP(Table2[[#This Row],[ITEM]],Table3[],2,0),"")</f>
        <v/>
      </c>
      <c r="E614" s="241" t="str">
        <f>IFERROR(VLOOKUP(Table2[[#This Row],[ITEM]],Table3[],4,0),"")</f>
        <v/>
      </c>
      <c r="F614" s="104"/>
      <c r="G614" s="241" t="str">
        <f>IFERROR(Table2[[#This Row],[Unit Cost]]+Table2[[#This Row],[Unit Cost]]*Table2[[#This Row],[GST]],"")</f>
        <v/>
      </c>
      <c r="H614" s="104"/>
      <c r="I614" s="241" t="str">
        <f>IFERROR(Table2[[#This Row],[Net Selling]]*Table2[[#This Row],[Qty]],"")</f>
        <v/>
      </c>
    </row>
    <row r="615" spans="2:9" x14ac:dyDescent="0.25">
      <c r="B615" s="107" t="str">
        <f t="shared" si="10"/>
        <v/>
      </c>
      <c r="C615" s="242"/>
      <c r="D615" t="str">
        <f>IFERROR(VLOOKUP(Table2[[#This Row],[ITEM]],Table3[],2,0),"")</f>
        <v/>
      </c>
      <c r="E615" s="241" t="str">
        <f>IFERROR(VLOOKUP(Table2[[#This Row],[ITEM]],Table3[],4,0),"")</f>
        <v/>
      </c>
      <c r="F615" s="104"/>
      <c r="G615" s="241" t="str">
        <f>IFERROR(Table2[[#This Row],[Unit Cost]]+Table2[[#This Row],[Unit Cost]]*Table2[[#This Row],[GST]],"")</f>
        <v/>
      </c>
      <c r="H615" s="104"/>
      <c r="I615" s="241" t="str">
        <f>IFERROR(Table2[[#This Row],[Net Selling]]*Table2[[#This Row],[Qty]],"")</f>
        <v/>
      </c>
    </row>
    <row r="616" spans="2:9" x14ac:dyDescent="0.25">
      <c r="B616" s="107" t="str">
        <f t="shared" si="10"/>
        <v/>
      </c>
      <c r="C616" s="242"/>
      <c r="D616" t="str">
        <f>IFERROR(VLOOKUP(Table2[[#This Row],[ITEM]],Table3[],2,0),"")</f>
        <v/>
      </c>
      <c r="E616" s="241" t="str">
        <f>IFERROR(VLOOKUP(Table2[[#This Row],[ITEM]],Table3[],4,0),"")</f>
        <v/>
      </c>
      <c r="F616" s="104"/>
      <c r="G616" s="241" t="str">
        <f>IFERROR(Table2[[#This Row],[Unit Cost]]+Table2[[#This Row],[Unit Cost]]*Table2[[#This Row],[GST]],"")</f>
        <v/>
      </c>
      <c r="H616" s="104"/>
      <c r="I616" s="241" t="str">
        <f>IFERROR(Table2[[#This Row],[Net Selling]]*Table2[[#This Row],[Qty]],"")</f>
        <v/>
      </c>
    </row>
    <row r="617" spans="2:9" x14ac:dyDescent="0.25">
      <c r="B617" s="107" t="str">
        <f t="shared" si="10"/>
        <v/>
      </c>
      <c r="C617" s="242"/>
      <c r="D617" t="str">
        <f>IFERROR(VLOOKUP(Table2[[#This Row],[ITEM]],Table3[],2,0),"")</f>
        <v/>
      </c>
      <c r="E617" s="241" t="str">
        <f>IFERROR(VLOOKUP(Table2[[#This Row],[ITEM]],Table3[],4,0),"")</f>
        <v/>
      </c>
      <c r="F617" s="104"/>
      <c r="G617" s="241" t="str">
        <f>IFERROR(Table2[[#This Row],[Unit Cost]]+Table2[[#This Row],[Unit Cost]]*Table2[[#This Row],[GST]],"")</f>
        <v/>
      </c>
      <c r="H617" s="104"/>
      <c r="I617" s="241" t="str">
        <f>IFERROR(Table2[[#This Row],[Net Selling]]*Table2[[#This Row],[Qty]],"")</f>
        <v/>
      </c>
    </row>
    <row r="618" spans="2:9" x14ac:dyDescent="0.25">
      <c r="B618" s="107" t="str">
        <f t="shared" si="10"/>
        <v/>
      </c>
      <c r="C618" s="242"/>
      <c r="D618" t="str">
        <f>IFERROR(VLOOKUP(Table2[[#This Row],[ITEM]],Table3[],2,0),"")</f>
        <v/>
      </c>
      <c r="E618" s="241" t="str">
        <f>IFERROR(VLOOKUP(Table2[[#This Row],[ITEM]],Table3[],4,0),"")</f>
        <v/>
      </c>
      <c r="F618" s="104"/>
      <c r="G618" s="241" t="str">
        <f>IFERROR(Table2[[#This Row],[Unit Cost]]+Table2[[#This Row],[Unit Cost]]*Table2[[#This Row],[GST]],"")</f>
        <v/>
      </c>
      <c r="H618" s="104"/>
      <c r="I618" s="241" t="str">
        <f>IFERROR(Table2[[#This Row],[Net Selling]]*Table2[[#This Row],[Qty]],"")</f>
        <v/>
      </c>
    </row>
    <row r="619" spans="2:9" x14ac:dyDescent="0.25">
      <c r="B619" s="107" t="str">
        <f t="shared" si="10"/>
        <v/>
      </c>
      <c r="C619" s="242"/>
      <c r="D619" t="str">
        <f>IFERROR(VLOOKUP(Table2[[#This Row],[ITEM]],Table3[],2,0),"")</f>
        <v/>
      </c>
      <c r="E619" s="241" t="str">
        <f>IFERROR(VLOOKUP(Table2[[#This Row],[ITEM]],Table3[],4,0),"")</f>
        <v/>
      </c>
      <c r="F619" s="104"/>
      <c r="G619" s="241" t="str">
        <f>IFERROR(Table2[[#This Row],[Unit Cost]]+Table2[[#This Row],[Unit Cost]]*Table2[[#This Row],[GST]],"")</f>
        <v/>
      </c>
      <c r="H619" s="104"/>
      <c r="I619" s="241" t="str">
        <f>IFERROR(Table2[[#This Row],[Net Selling]]*Table2[[#This Row],[Qty]],"")</f>
        <v/>
      </c>
    </row>
    <row r="620" spans="2:9" x14ac:dyDescent="0.25">
      <c r="B620" s="107" t="str">
        <f t="shared" si="10"/>
        <v/>
      </c>
      <c r="C620" s="242"/>
      <c r="D620" t="str">
        <f>IFERROR(VLOOKUP(Table2[[#This Row],[ITEM]],Table3[],2,0),"")</f>
        <v/>
      </c>
      <c r="E620" s="241" t="str">
        <f>IFERROR(VLOOKUP(Table2[[#This Row],[ITEM]],Table3[],4,0),"")</f>
        <v/>
      </c>
      <c r="F620" s="104"/>
      <c r="G620" s="241" t="str">
        <f>IFERROR(Table2[[#This Row],[Unit Cost]]+Table2[[#This Row],[Unit Cost]]*Table2[[#This Row],[GST]],"")</f>
        <v/>
      </c>
      <c r="H620" s="104"/>
      <c r="I620" s="241" t="str">
        <f>IFERROR(Table2[[#This Row],[Net Selling]]*Table2[[#This Row],[Qty]],"")</f>
        <v/>
      </c>
    </row>
    <row r="621" spans="2:9" x14ac:dyDescent="0.25">
      <c r="B621" s="107" t="str">
        <f t="shared" si="10"/>
        <v/>
      </c>
      <c r="C621" s="242"/>
      <c r="D621" t="str">
        <f>IFERROR(VLOOKUP(Table2[[#This Row],[ITEM]],Table3[],2,0),"")</f>
        <v/>
      </c>
      <c r="E621" s="241" t="str">
        <f>IFERROR(VLOOKUP(Table2[[#This Row],[ITEM]],Table3[],4,0),"")</f>
        <v/>
      </c>
      <c r="F621" s="104"/>
      <c r="G621" s="241" t="str">
        <f>IFERROR(Table2[[#This Row],[Unit Cost]]+Table2[[#This Row],[Unit Cost]]*Table2[[#This Row],[GST]],"")</f>
        <v/>
      </c>
      <c r="H621" s="104"/>
      <c r="I621" s="241" t="str">
        <f>IFERROR(Table2[[#This Row],[Net Selling]]*Table2[[#This Row],[Qty]],"")</f>
        <v/>
      </c>
    </row>
    <row r="622" spans="2:9" x14ac:dyDescent="0.25">
      <c r="B622" s="107" t="str">
        <f t="shared" si="10"/>
        <v/>
      </c>
      <c r="C622" s="242"/>
      <c r="D622" t="str">
        <f>IFERROR(VLOOKUP(Table2[[#This Row],[ITEM]],Table3[],2,0),"")</f>
        <v/>
      </c>
      <c r="E622" s="241" t="str">
        <f>IFERROR(VLOOKUP(Table2[[#This Row],[ITEM]],Table3[],4,0),"")</f>
        <v/>
      </c>
      <c r="F622" s="104"/>
      <c r="G622" s="241" t="str">
        <f>IFERROR(Table2[[#This Row],[Unit Cost]]+Table2[[#This Row],[Unit Cost]]*Table2[[#This Row],[GST]],"")</f>
        <v/>
      </c>
      <c r="H622" s="104"/>
      <c r="I622" s="241" t="str">
        <f>IFERROR(Table2[[#This Row],[Net Selling]]*Table2[[#This Row],[Qty]],"")</f>
        <v/>
      </c>
    </row>
    <row r="623" spans="2:9" x14ac:dyDescent="0.25">
      <c r="B623" s="107" t="str">
        <f t="shared" si="10"/>
        <v/>
      </c>
      <c r="C623" s="242"/>
      <c r="D623" t="str">
        <f>IFERROR(VLOOKUP(Table2[[#This Row],[ITEM]],Table3[],2,0),"")</f>
        <v/>
      </c>
      <c r="E623" s="241" t="str">
        <f>IFERROR(VLOOKUP(Table2[[#This Row],[ITEM]],Table3[],4,0),"")</f>
        <v/>
      </c>
      <c r="F623" s="104"/>
      <c r="G623" s="241" t="str">
        <f>IFERROR(Table2[[#This Row],[Unit Cost]]+Table2[[#This Row],[Unit Cost]]*Table2[[#This Row],[GST]],"")</f>
        <v/>
      </c>
      <c r="H623" s="104"/>
      <c r="I623" s="241" t="str">
        <f>IFERROR(Table2[[#This Row],[Net Selling]]*Table2[[#This Row],[Qty]],"")</f>
        <v/>
      </c>
    </row>
    <row r="624" spans="2:9" x14ac:dyDescent="0.25">
      <c r="B624" s="107" t="str">
        <f t="shared" si="10"/>
        <v/>
      </c>
      <c r="C624" s="242"/>
      <c r="D624" t="str">
        <f>IFERROR(VLOOKUP(Table2[[#This Row],[ITEM]],Table3[],2,0),"")</f>
        <v/>
      </c>
      <c r="E624" s="241" t="str">
        <f>IFERROR(VLOOKUP(Table2[[#This Row],[ITEM]],Table3[],4,0),"")</f>
        <v/>
      </c>
      <c r="F624" s="104"/>
      <c r="G624" s="241" t="str">
        <f>IFERROR(Table2[[#This Row],[Unit Cost]]+Table2[[#This Row],[Unit Cost]]*Table2[[#This Row],[GST]],"")</f>
        <v/>
      </c>
      <c r="H624" s="104"/>
      <c r="I624" s="241" t="str">
        <f>IFERROR(Table2[[#This Row],[Net Selling]]*Table2[[#This Row],[Qty]],"")</f>
        <v/>
      </c>
    </row>
    <row r="625" spans="2:9" x14ac:dyDescent="0.25">
      <c r="B625" s="107" t="str">
        <f t="shared" si="10"/>
        <v/>
      </c>
      <c r="C625" s="242"/>
      <c r="D625" t="str">
        <f>IFERROR(VLOOKUP(Table2[[#This Row],[ITEM]],Table3[],2,0),"")</f>
        <v/>
      </c>
      <c r="E625" s="241" t="str">
        <f>IFERROR(VLOOKUP(Table2[[#This Row],[ITEM]],Table3[],4,0),"")</f>
        <v/>
      </c>
      <c r="F625" s="104"/>
      <c r="G625" s="241" t="str">
        <f>IFERROR(Table2[[#This Row],[Unit Cost]]+Table2[[#This Row],[Unit Cost]]*Table2[[#This Row],[GST]],"")</f>
        <v/>
      </c>
      <c r="H625" s="104"/>
      <c r="I625" s="241" t="str">
        <f>IFERROR(Table2[[#This Row],[Net Selling]]*Table2[[#This Row],[Qty]],"")</f>
        <v/>
      </c>
    </row>
    <row r="626" spans="2:9" x14ac:dyDescent="0.25">
      <c r="B626" s="107" t="str">
        <f t="shared" si="10"/>
        <v/>
      </c>
      <c r="C626" s="242"/>
      <c r="D626" t="str">
        <f>IFERROR(VLOOKUP(Table2[[#This Row],[ITEM]],Table3[],2,0),"")</f>
        <v/>
      </c>
      <c r="E626" s="241" t="str">
        <f>IFERROR(VLOOKUP(Table2[[#This Row],[ITEM]],Table3[],4,0),"")</f>
        <v/>
      </c>
      <c r="F626" s="104"/>
      <c r="G626" s="241" t="str">
        <f>IFERROR(Table2[[#This Row],[Unit Cost]]+Table2[[#This Row],[Unit Cost]]*Table2[[#This Row],[GST]],"")</f>
        <v/>
      </c>
      <c r="H626" s="104"/>
      <c r="I626" s="241" t="str">
        <f>IFERROR(Table2[[#This Row],[Net Selling]]*Table2[[#This Row],[Qty]],"")</f>
        <v/>
      </c>
    </row>
    <row r="627" spans="2:9" x14ac:dyDescent="0.25">
      <c r="B627" s="107" t="str">
        <f t="shared" si="10"/>
        <v/>
      </c>
      <c r="C627" s="242"/>
      <c r="D627" t="str">
        <f>IFERROR(VLOOKUP(Table2[[#This Row],[ITEM]],Table3[],2,0),"")</f>
        <v/>
      </c>
      <c r="E627" s="241" t="str">
        <f>IFERROR(VLOOKUP(Table2[[#This Row],[ITEM]],Table3[],4,0),"")</f>
        <v/>
      </c>
      <c r="F627" s="104"/>
      <c r="G627" s="241" t="str">
        <f>IFERROR(Table2[[#This Row],[Unit Cost]]+Table2[[#This Row],[Unit Cost]]*Table2[[#This Row],[GST]],"")</f>
        <v/>
      </c>
      <c r="H627" s="104"/>
      <c r="I627" s="241" t="str">
        <f>IFERROR(Table2[[#This Row],[Net Selling]]*Table2[[#This Row],[Qty]],"")</f>
        <v/>
      </c>
    </row>
    <row r="628" spans="2:9" x14ac:dyDescent="0.25">
      <c r="B628" s="107" t="str">
        <f t="shared" si="10"/>
        <v/>
      </c>
      <c r="C628" s="242"/>
      <c r="D628" t="str">
        <f>IFERROR(VLOOKUP(Table2[[#This Row],[ITEM]],Table3[],2,0),"")</f>
        <v/>
      </c>
      <c r="E628" s="241" t="str">
        <f>IFERROR(VLOOKUP(Table2[[#This Row],[ITEM]],Table3[],4,0),"")</f>
        <v/>
      </c>
      <c r="F628" s="104"/>
      <c r="G628" s="241" t="str">
        <f>IFERROR(Table2[[#This Row],[Unit Cost]]+Table2[[#This Row],[Unit Cost]]*Table2[[#This Row],[GST]],"")</f>
        <v/>
      </c>
      <c r="H628" s="104"/>
      <c r="I628" s="241" t="str">
        <f>IFERROR(Table2[[#This Row],[Net Selling]]*Table2[[#This Row],[Qty]],"")</f>
        <v/>
      </c>
    </row>
    <row r="629" spans="2:9" x14ac:dyDescent="0.25">
      <c r="B629" s="107" t="str">
        <f t="shared" si="10"/>
        <v/>
      </c>
      <c r="C629" s="242"/>
      <c r="D629" t="str">
        <f>IFERROR(VLOOKUP(Table2[[#This Row],[ITEM]],Table3[],2,0),"")</f>
        <v/>
      </c>
      <c r="E629" s="241" t="str">
        <f>IFERROR(VLOOKUP(Table2[[#This Row],[ITEM]],Table3[],4,0),"")</f>
        <v/>
      </c>
      <c r="F629" s="104"/>
      <c r="G629" s="241" t="str">
        <f>IFERROR(Table2[[#This Row],[Unit Cost]]+Table2[[#This Row],[Unit Cost]]*Table2[[#This Row],[GST]],"")</f>
        <v/>
      </c>
      <c r="H629" s="104"/>
      <c r="I629" s="241" t="str">
        <f>IFERROR(Table2[[#This Row],[Net Selling]]*Table2[[#This Row],[Qty]],"")</f>
        <v/>
      </c>
    </row>
    <row r="630" spans="2:9" x14ac:dyDescent="0.25">
      <c r="B630" s="107" t="str">
        <f t="shared" si="10"/>
        <v/>
      </c>
      <c r="C630" s="242"/>
      <c r="D630" t="str">
        <f>IFERROR(VLOOKUP(Table2[[#This Row],[ITEM]],Table3[],2,0),"")</f>
        <v/>
      </c>
      <c r="E630" s="241" t="str">
        <f>IFERROR(VLOOKUP(Table2[[#This Row],[ITEM]],Table3[],4,0),"")</f>
        <v/>
      </c>
      <c r="F630" s="104"/>
      <c r="G630" s="241" t="str">
        <f>IFERROR(Table2[[#This Row],[Unit Cost]]+Table2[[#This Row],[Unit Cost]]*Table2[[#This Row],[GST]],"")</f>
        <v/>
      </c>
      <c r="H630" s="104"/>
      <c r="I630" s="241" t="str">
        <f>IFERROR(Table2[[#This Row],[Net Selling]]*Table2[[#This Row],[Qty]],"")</f>
        <v/>
      </c>
    </row>
    <row r="631" spans="2:9" x14ac:dyDescent="0.25">
      <c r="B631" s="107" t="str">
        <f t="shared" si="10"/>
        <v/>
      </c>
      <c r="C631" s="242"/>
      <c r="D631" t="str">
        <f>IFERROR(VLOOKUP(Table2[[#This Row],[ITEM]],Table3[],2,0),"")</f>
        <v/>
      </c>
      <c r="E631" s="241" t="str">
        <f>IFERROR(VLOOKUP(Table2[[#This Row],[ITEM]],Table3[],4,0),"")</f>
        <v/>
      </c>
      <c r="F631" s="104"/>
      <c r="G631" s="241" t="str">
        <f>IFERROR(Table2[[#This Row],[Unit Cost]]+Table2[[#This Row],[Unit Cost]]*Table2[[#This Row],[GST]],"")</f>
        <v/>
      </c>
      <c r="H631" s="104"/>
      <c r="I631" s="241" t="str">
        <f>IFERROR(Table2[[#This Row],[Net Selling]]*Table2[[#This Row],[Qty]],"")</f>
        <v/>
      </c>
    </row>
    <row r="632" spans="2:9" x14ac:dyDescent="0.25">
      <c r="B632" s="107" t="str">
        <f t="shared" si="10"/>
        <v/>
      </c>
      <c r="C632" s="242"/>
      <c r="D632" t="str">
        <f>IFERROR(VLOOKUP(Table2[[#This Row],[ITEM]],Table3[],2,0),"")</f>
        <v/>
      </c>
      <c r="E632" s="241" t="str">
        <f>IFERROR(VLOOKUP(Table2[[#This Row],[ITEM]],Table3[],4,0),"")</f>
        <v/>
      </c>
      <c r="F632" s="104"/>
      <c r="G632" s="241" t="str">
        <f>IFERROR(Table2[[#This Row],[Unit Cost]]+Table2[[#This Row],[Unit Cost]]*Table2[[#This Row],[GST]],"")</f>
        <v/>
      </c>
      <c r="H632" s="104"/>
      <c r="I632" s="241" t="str">
        <f>IFERROR(Table2[[#This Row],[Net Selling]]*Table2[[#This Row],[Qty]],"")</f>
        <v/>
      </c>
    </row>
    <row r="633" spans="2:9" x14ac:dyDescent="0.25">
      <c r="B633" s="107" t="str">
        <f t="shared" si="10"/>
        <v/>
      </c>
      <c r="C633" s="242"/>
      <c r="D633" t="str">
        <f>IFERROR(VLOOKUP(Table2[[#This Row],[ITEM]],Table3[],2,0),"")</f>
        <v/>
      </c>
      <c r="E633" s="241" t="str">
        <f>IFERROR(VLOOKUP(Table2[[#This Row],[ITEM]],Table3[],4,0),"")</f>
        <v/>
      </c>
      <c r="F633" s="104"/>
      <c r="G633" s="241" t="str">
        <f>IFERROR(Table2[[#This Row],[Unit Cost]]+Table2[[#This Row],[Unit Cost]]*Table2[[#This Row],[GST]],"")</f>
        <v/>
      </c>
      <c r="H633" s="104"/>
      <c r="I633" s="241" t="str">
        <f>IFERROR(Table2[[#This Row],[Net Selling]]*Table2[[#This Row],[Qty]],"")</f>
        <v/>
      </c>
    </row>
    <row r="634" spans="2:9" x14ac:dyDescent="0.25">
      <c r="B634" s="107" t="str">
        <f t="shared" si="10"/>
        <v/>
      </c>
      <c r="C634" s="242"/>
      <c r="D634" t="str">
        <f>IFERROR(VLOOKUP(Table2[[#This Row],[ITEM]],Table3[],2,0),"")</f>
        <v/>
      </c>
      <c r="E634" s="241" t="str">
        <f>IFERROR(VLOOKUP(Table2[[#This Row],[ITEM]],Table3[],4,0),"")</f>
        <v/>
      </c>
      <c r="F634" s="104"/>
      <c r="G634" s="241" t="str">
        <f>IFERROR(Table2[[#This Row],[Unit Cost]]+Table2[[#This Row],[Unit Cost]]*Table2[[#This Row],[GST]],"")</f>
        <v/>
      </c>
      <c r="H634" s="104"/>
      <c r="I634" s="241" t="str">
        <f>IFERROR(Table2[[#This Row],[Net Selling]]*Table2[[#This Row],[Qty]],"")</f>
        <v/>
      </c>
    </row>
    <row r="635" spans="2:9" x14ac:dyDescent="0.25">
      <c r="B635" s="107" t="str">
        <f t="shared" si="10"/>
        <v/>
      </c>
      <c r="C635" s="242"/>
      <c r="D635" t="str">
        <f>IFERROR(VLOOKUP(Table2[[#This Row],[ITEM]],Table3[],2,0),"")</f>
        <v/>
      </c>
      <c r="E635" s="241" t="str">
        <f>IFERROR(VLOOKUP(Table2[[#This Row],[ITEM]],Table3[],4,0),"")</f>
        <v/>
      </c>
      <c r="F635" s="104"/>
      <c r="G635" s="241" t="str">
        <f>IFERROR(Table2[[#This Row],[Unit Cost]]+Table2[[#This Row],[Unit Cost]]*Table2[[#This Row],[GST]],"")</f>
        <v/>
      </c>
      <c r="H635" s="104"/>
      <c r="I635" s="241" t="str">
        <f>IFERROR(Table2[[#This Row],[Net Selling]]*Table2[[#This Row],[Qty]],"")</f>
        <v/>
      </c>
    </row>
    <row r="636" spans="2:9" x14ac:dyDescent="0.25">
      <c r="B636" s="107" t="str">
        <f t="shared" si="10"/>
        <v/>
      </c>
      <c r="C636" s="242"/>
      <c r="D636" t="str">
        <f>IFERROR(VLOOKUP(Table2[[#This Row],[ITEM]],Table3[],2,0),"")</f>
        <v/>
      </c>
      <c r="E636" s="241" t="str">
        <f>IFERROR(VLOOKUP(Table2[[#This Row],[ITEM]],Table3[],4,0),"")</f>
        <v/>
      </c>
      <c r="F636" s="104"/>
      <c r="G636" s="241" t="str">
        <f>IFERROR(Table2[[#This Row],[Unit Cost]]+Table2[[#This Row],[Unit Cost]]*Table2[[#This Row],[GST]],"")</f>
        <v/>
      </c>
      <c r="H636" s="104"/>
      <c r="I636" s="241" t="str">
        <f>IFERROR(Table2[[#This Row],[Net Selling]]*Table2[[#This Row],[Qty]],"")</f>
        <v/>
      </c>
    </row>
    <row r="637" spans="2:9" x14ac:dyDescent="0.25">
      <c r="B637" s="107" t="str">
        <f t="shared" si="10"/>
        <v/>
      </c>
      <c r="C637" s="242"/>
      <c r="D637" t="str">
        <f>IFERROR(VLOOKUP(Table2[[#This Row],[ITEM]],Table3[],2,0),"")</f>
        <v/>
      </c>
      <c r="E637" s="241" t="str">
        <f>IFERROR(VLOOKUP(Table2[[#This Row],[ITEM]],Table3[],4,0),"")</f>
        <v/>
      </c>
      <c r="F637" s="104"/>
      <c r="G637" s="241" t="str">
        <f>IFERROR(Table2[[#This Row],[Unit Cost]]+Table2[[#This Row],[Unit Cost]]*Table2[[#This Row],[GST]],"")</f>
        <v/>
      </c>
      <c r="H637" s="104"/>
      <c r="I637" s="241" t="str">
        <f>IFERROR(Table2[[#This Row],[Net Selling]]*Table2[[#This Row],[Qty]],"")</f>
        <v/>
      </c>
    </row>
    <row r="638" spans="2:9" x14ac:dyDescent="0.25">
      <c r="B638" s="107" t="str">
        <f t="shared" si="10"/>
        <v/>
      </c>
      <c r="C638" s="242"/>
      <c r="D638" t="str">
        <f>IFERROR(VLOOKUP(Table2[[#This Row],[ITEM]],Table3[],2,0),"")</f>
        <v/>
      </c>
      <c r="E638" s="241" t="str">
        <f>IFERROR(VLOOKUP(Table2[[#This Row],[ITEM]],Table3[],4,0),"")</f>
        <v/>
      </c>
      <c r="F638" s="104"/>
      <c r="G638" s="241" t="str">
        <f>IFERROR(Table2[[#This Row],[Unit Cost]]+Table2[[#This Row],[Unit Cost]]*Table2[[#This Row],[GST]],"")</f>
        <v/>
      </c>
      <c r="H638" s="104"/>
      <c r="I638" s="241" t="str">
        <f>IFERROR(Table2[[#This Row],[Net Selling]]*Table2[[#This Row],[Qty]],"")</f>
        <v/>
      </c>
    </row>
    <row r="639" spans="2:9" x14ac:dyDescent="0.25">
      <c r="B639" s="107" t="str">
        <f t="shared" si="10"/>
        <v/>
      </c>
      <c r="C639" s="242"/>
      <c r="D639" t="str">
        <f>IFERROR(VLOOKUP(Table2[[#This Row],[ITEM]],Table3[],2,0),"")</f>
        <v/>
      </c>
      <c r="E639" s="241" t="str">
        <f>IFERROR(VLOOKUP(Table2[[#This Row],[ITEM]],Table3[],4,0),"")</f>
        <v/>
      </c>
      <c r="F639" s="104"/>
      <c r="G639" s="241" t="str">
        <f>IFERROR(Table2[[#This Row],[Unit Cost]]+Table2[[#This Row],[Unit Cost]]*Table2[[#This Row],[GST]],"")</f>
        <v/>
      </c>
      <c r="H639" s="104"/>
      <c r="I639" s="241" t="str">
        <f>IFERROR(Table2[[#This Row],[Net Selling]]*Table2[[#This Row],[Qty]],"")</f>
        <v/>
      </c>
    </row>
    <row r="640" spans="2:9" x14ac:dyDescent="0.25">
      <c r="B640" s="107" t="str">
        <f t="shared" si="10"/>
        <v/>
      </c>
      <c r="C640" s="242"/>
      <c r="D640" t="str">
        <f>IFERROR(VLOOKUP(Table2[[#This Row],[ITEM]],Table3[],2,0),"")</f>
        <v/>
      </c>
      <c r="E640" s="241" t="str">
        <f>IFERROR(VLOOKUP(Table2[[#This Row],[ITEM]],Table3[],4,0),"")</f>
        <v/>
      </c>
      <c r="F640" s="104"/>
      <c r="G640" s="241" t="str">
        <f>IFERROR(Table2[[#This Row],[Unit Cost]]+Table2[[#This Row],[Unit Cost]]*Table2[[#This Row],[GST]],"")</f>
        <v/>
      </c>
      <c r="H640" s="104"/>
      <c r="I640" s="241" t="str">
        <f>IFERROR(Table2[[#This Row],[Net Selling]]*Table2[[#This Row],[Qty]],"")</f>
        <v/>
      </c>
    </row>
    <row r="641" spans="2:9" x14ac:dyDescent="0.25">
      <c r="B641" s="107" t="str">
        <f t="shared" si="10"/>
        <v/>
      </c>
      <c r="C641" s="242"/>
      <c r="D641" t="str">
        <f>IFERROR(VLOOKUP(Table2[[#This Row],[ITEM]],Table3[],2,0),"")</f>
        <v/>
      </c>
      <c r="E641" s="241" t="str">
        <f>IFERROR(VLOOKUP(Table2[[#This Row],[ITEM]],Table3[],4,0),"")</f>
        <v/>
      </c>
      <c r="F641" s="104"/>
      <c r="G641" s="241" t="str">
        <f>IFERROR(Table2[[#This Row],[Unit Cost]]+Table2[[#This Row],[Unit Cost]]*Table2[[#This Row],[GST]],"")</f>
        <v/>
      </c>
      <c r="H641" s="104"/>
      <c r="I641" s="241" t="str">
        <f>IFERROR(Table2[[#This Row],[Net Selling]]*Table2[[#This Row],[Qty]],"")</f>
        <v/>
      </c>
    </row>
    <row r="642" spans="2:9" x14ac:dyDescent="0.25">
      <c r="B642" s="107" t="str">
        <f t="shared" si="10"/>
        <v/>
      </c>
      <c r="C642" s="242"/>
      <c r="D642" t="str">
        <f>IFERROR(VLOOKUP(Table2[[#This Row],[ITEM]],Table3[],2,0),"")</f>
        <v/>
      </c>
      <c r="E642" s="241" t="str">
        <f>IFERROR(VLOOKUP(Table2[[#This Row],[ITEM]],Table3[],4,0),"")</f>
        <v/>
      </c>
      <c r="F642" s="104"/>
      <c r="G642" s="241" t="str">
        <f>IFERROR(Table2[[#This Row],[Unit Cost]]+Table2[[#This Row],[Unit Cost]]*Table2[[#This Row],[GST]],"")</f>
        <v/>
      </c>
      <c r="H642" s="104"/>
      <c r="I642" s="241" t="str">
        <f>IFERROR(Table2[[#This Row],[Net Selling]]*Table2[[#This Row],[Qty]],"")</f>
        <v/>
      </c>
    </row>
    <row r="643" spans="2:9" x14ac:dyDescent="0.25">
      <c r="B643" s="107" t="str">
        <f t="shared" si="10"/>
        <v/>
      </c>
      <c r="C643" s="242"/>
      <c r="D643" t="str">
        <f>IFERROR(VLOOKUP(Table2[[#This Row],[ITEM]],Table3[],2,0),"")</f>
        <v/>
      </c>
      <c r="E643" s="241" t="str">
        <f>IFERROR(VLOOKUP(Table2[[#This Row],[ITEM]],Table3[],4,0),"")</f>
        <v/>
      </c>
      <c r="F643" s="104"/>
      <c r="G643" s="241" t="str">
        <f>IFERROR(Table2[[#This Row],[Unit Cost]]+Table2[[#This Row],[Unit Cost]]*Table2[[#This Row],[GST]],"")</f>
        <v/>
      </c>
      <c r="H643" s="104"/>
      <c r="I643" s="241" t="str">
        <f>IFERROR(Table2[[#This Row],[Net Selling]]*Table2[[#This Row],[Qty]],"")</f>
        <v/>
      </c>
    </row>
    <row r="644" spans="2:9" x14ac:dyDescent="0.25">
      <c r="B644" s="107" t="str">
        <f t="shared" si="10"/>
        <v/>
      </c>
      <c r="C644" s="242"/>
      <c r="D644" t="str">
        <f>IFERROR(VLOOKUP(Table2[[#This Row],[ITEM]],Table3[],2,0),"")</f>
        <v/>
      </c>
      <c r="E644" s="241" t="str">
        <f>IFERROR(VLOOKUP(Table2[[#This Row],[ITEM]],Table3[],4,0),"")</f>
        <v/>
      </c>
      <c r="F644" s="104"/>
      <c r="G644" s="241" t="str">
        <f>IFERROR(Table2[[#This Row],[Unit Cost]]+Table2[[#This Row],[Unit Cost]]*Table2[[#This Row],[GST]],"")</f>
        <v/>
      </c>
      <c r="H644" s="104"/>
      <c r="I644" s="241" t="str">
        <f>IFERROR(Table2[[#This Row],[Net Selling]]*Table2[[#This Row],[Qty]],"")</f>
        <v/>
      </c>
    </row>
    <row r="645" spans="2:9" x14ac:dyDescent="0.25">
      <c r="B645" s="107" t="str">
        <f t="shared" si="10"/>
        <v/>
      </c>
      <c r="C645" s="242"/>
      <c r="D645" t="str">
        <f>IFERROR(VLOOKUP(Table2[[#This Row],[ITEM]],Table3[],2,0),"")</f>
        <v/>
      </c>
      <c r="E645" s="241" t="str">
        <f>IFERROR(VLOOKUP(Table2[[#This Row],[ITEM]],Table3[],4,0),"")</f>
        <v/>
      </c>
      <c r="F645" s="104"/>
      <c r="G645" s="241" t="str">
        <f>IFERROR(Table2[[#This Row],[Unit Cost]]+Table2[[#This Row],[Unit Cost]]*Table2[[#This Row],[GST]],"")</f>
        <v/>
      </c>
      <c r="H645" s="104"/>
      <c r="I645" s="241" t="str">
        <f>IFERROR(Table2[[#This Row],[Net Selling]]*Table2[[#This Row],[Qty]],"")</f>
        <v/>
      </c>
    </row>
    <row r="646" spans="2:9" x14ac:dyDescent="0.25">
      <c r="B646" s="107" t="str">
        <f t="shared" si="10"/>
        <v/>
      </c>
      <c r="C646" s="242"/>
      <c r="D646" t="str">
        <f>IFERROR(VLOOKUP(Table2[[#This Row],[ITEM]],Table3[],2,0),"")</f>
        <v/>
      </c>
      <c r="E646" s="241" t="str">
        <f>IFERROR(VLOOKUP(Table2[[#This Row],[ITEM]],Table3[],4,0),"")</f>
        <v/>
      </c>
      <c r="F646" s="104"/>
      <c r="G646" s="241" t="str">
        <f>IFERROR(Table2[[#This Row],[Unit Cost]]+Table2[[#This Row],[Unit Cost]]*Table2[[#This Row],[GST]],"")</f>
        <v/>
      </c>
      <c r="H646" s="104"/>
      <c r="I646" s="241" t="str">
        <f>IFERROR(Table2[[#This Row],[Net Selling]]*Table2[[#This Row],[Qty]],"")</f>
        <v/>
      </c>
    </row>
    <row r="647" spans="2:9" x14ac:dyDescent="0.25">
      <c r="B647" s="107" t="str">
        <f t="shared" si="10"/>
        <v/>
      </c>
      <c r="C647" s="242"/>
      <c r="D647" t="str">
        <f>IFERROR(VLOOKUP(Table2[[#This Row],[ITEM]],Table3[],2,0),"")</f>
        <v/>
      </c>
      <c r="E647" s="241" t="str">
        <f>IFERROR(VLOOKUP(Table2[[#This Row],[ITEM]],Table3[],4,0),"")</f>
        <v/>
      </c>
      <c r="F647" s="104"/>
      <c r="G647" s="241" t="str">
        <f>IFERROR(Table2[[#This Row],[Unit Cost]]+Table2[[#This Row],[Unit Cost]]*Table2[[#This Row],[GST]],"")</f>
        <v/>
      </c>
      <c r="H647" s="104"/>
      <c r="I647" s="241" t="str">
        <f>IFERROR(Table2[[#This Row],[Net Selling]]*Table2[[#This Row],[Qty]],"")</f>
        <v/>
      </c>
    </row>
    <row r="648" spans="2:9" x14ac:dyDescent="0.25">
      <c r="B648" s="107" t="str">
        <f t="shared" si="10"/>
        <v/>
      </c>
      <c r="C648" s="242"/>
      <c r="D648" t="str">
        <f>IFERROR(VLOOKUP(Table2[[#This Row],[ITEM]],Table3[],2,0),"")</f>
        <v/>
      </c>
      <c r="E648" s="241" t="str">
        <f>IFERROR(VLOOKUP(Table2[[#This Row],[ITEM]],Table3[],4,0),"")</f>
        <v/>
      </c>
      <c r="F648" s="104"/>
      <c r="G648" s="241" t="str">
        <f>IFERROR(Table2[[#This Row],[Unit Cost]]+Table2[[#This Row],[Unit Cost]]*Table2[[#This Row],[GST]],"")</f>
        <v/>
      </c>
      <c r="H648" s="104"/>
      <c r="I648" s="241" t="str">
        <f>IFERROR(Table2[[#This Row],[Net Selling]]*Table2[[#This Row],[Qty]],"")</f>
        <v/>
      </c>
    </row>
    <row r="649" spans="2:9" x14ac:dyDescent="0.25">
      <c r="B649" s="107" t="str">
        <f t="shared" si="10"/>
        <v/>
      </c>
      <c r="C649" s="242"/>
      <c r="D649" t="str">
        <f>IFERROR(VLOOKUP(Table2[[#This Row],[ITEM]],Table3[],2,0),"")</f>
        <v/>
      </c>
      <c r="E649" s="241" t="str">
        <f>IFERROR(VLOOKUP(Table2[[#This Row],[ITEM]],Table3[],4,0),"")</f>
        <v/>
      </c>
      <c r="F649" s="104"/>
      <c r="G649" s="241" t="str">
        <f>IFERROR(Table2[[#This Row],[Unit Cost]]+Table2[[#This Row],[Unit Cost]]*Table2[[#This Row],[GST]],"")</f>
        <v/>
      </c>
      <c r="H649" s="104"/>
      <c r="I649" s="241" t="str">
        <f>IFERROR(Table2[[#This Row],[Net Selling]]*Table2[[#This Row],[Qty]],"")</f>
        <v/>
      </c>
    </row>
    <row r="650" spans="2:9" x14ac:dyDescent="0.25">
      <c r="B650" s="107" t="str">
        <f t="shared" si="10"/>
        <v/>
      </c>
      <c r="C650" s="242"/>
      <c r="D650" t="str">
        <f>IFERROR(VLOOKUP(Table2[[#This Row],[ITEM]],Table3[],2,0),"")</f>
        <v/>
      </c>
      <c r="E650" s="241" t="str">
        <f>IFERROR(VLOOKUP(Table2[[#This Row],[ITEM]],Table3[],4,0),"")</f>
        <v/>
      </c>
      <c r="F650" s="104"/>
      <c r="G650" s="241" t="str">
        <f>IFERROR(Table2[[#This Row],[Unit Cost]]+Table2[[#This Row],[Unit Cost]]*Table2[[#This Row],[GST]],"")</f>
        <v/>
      </c>
      <c r="H650" s="104"/>
      <c r="I650" s="241" t="str">
        <f>IFERROR(Table2[[#This Row],[Net Selling]]*Table2[[#This Row],[Qty]],"")</f>
        <v/>
      </c>
    </row>
    <row r="651" spans="2:9" x14ac:dyDescent="0.25">
      <c r="B651" s="107" t="str">
        <f t="shared" si="10"/>
        <v/>
      </c>
      <c r="C651" s="242"/>
      <c r="D651" t="str">
        <f>IFERROR(VLOOKUP(Table2[[#This Row],[ITEM]],Table3[],2,0),"")</f>
        <v/>
      </c>
      <c r="E651" s="241" t="str">
        <f>IFERROR(VLOOKUP(Table2[[#This Row],[ITEM]],Table3[],4,0),"")</f>
        <v/>
      </c>
      <c r="F651" s="104"/>
      <c r="G651" s="241" t="str">
        <f>IFERROR(Table2[[#This Row],[Unit Cost]]+Table2[[#This Row],[Unit Cost]]*Table2[[#This Row],[GST]],"")</f>
        <v/>
      </c>
      <c r="H651" s="104"/>
      <c r="I651" s="241" t="str">
        <f>IFERROR(Table2[[#This Row],[Net Selling]]*Table2[[#This Row],[Qty]],"")</f>
        <v/>
      </c>
    </row>
    <row r="652" spans="2:9" x14ac:dyDescent="0.25">
      <c r="B652" s="107" t="str">
        <f t="shared" si="10"/>
        <v/>
      </c>
      <c r="C652" s="242"/>
      <c r="D652" t="str">
        <f>IFERROR(VLOOKUP(Table2[[#This Row],[ITEM]],Table3[],2,0),"")</f>
        <v/>
      </c>
      <c r="E652" s="241" t="str">
        <f>IFERROR(VLOOKUP(Table2[[#This Row],[ITEM]],Table3[],4,0),"")</f>
        <v/>
      </c>
      <c r="F652" s="104"/>
      <c r="G652" s="241" t="str">
        <f>IFERROR(Table2[[#This Row],[Unit Cost]]+Table2[[#This Row],[Unit Cost]]*Table2[[#This Row],[GST]],"")</f>
        <v/>
      </c>
      <c r="H652" s="104"/>
      <c r="I652" s="241" t="str">
        <f>IFERROR(Table2[[#This Row],[Net Selling]]*Table2[[#This Row],[Qty]],"")</f>
        <v/>
      </c>
    </row>
    <row r="653" spans="2:9" x14ac:dyDescent="0.25">
      <c r="B653" s="107" t="str">
        <f t="shared" si="10"/>
        <v/>
      </c>
      <c r="C653" s="242"/>
      <c r="D653" t="str">
        <f>IFERROR(VLOOKUP(Table2[[#This Row],[ITEM]],Table3[],2,0),"")</f>
        <v/>
      </c>
      <c r="E653" s="241" t="str">
        <f>IFERROR(VLOOKUP(Table2[[#This Row],[ITEM]],Table3[],4,0),"")</f>
        <v/>
      </c>
      <c r="F653" s="104"/>
      <c r="G653" s="241" t="str">
        <f>IFERROR(Table2[[#This Row],[Unit Cost]]+Table2[[#This Row],[Unit Cost]]*Table2[[#This Row],[GST]],"")</f>
        <v/>
      </c>
      <c r="H653" s="104"/>
      <c r="I653" s="241" t="str">
        <f>IFERROR(Table2[[#This Row],[Net Selling]]*Table2[[#This Row],[Qty]],"")</f>
        <v/>
      </c>
    </row>
    <row r="654" spans="2:9" x14ac:dyDescent="0.25">
      <c r="B654" s="107" t="str">
        <f t="shared" si="10"/>
        <v/>
      </c>
      <c r="C654" s="242"/>
      <c r="D654" t="str">
        <f>IFERROR(VLOOKUP(Table2[[#This Row],[ITEM]],Table3[],2,0),"")</f>
        <v/>
      </c>
      <c r="E654" s="241" t="str">
        <f>IFERROR(VLOOKUP(Table2[[#This Row],[ITEM]],Table3[],4,0),"")</f>
        <v/>
      </c>
      <c r="F654" s="104"/>
      <c r="G654" s="241" t="str">
        <f>IFERROR(Table2[[#This Row],[Unit Cost]]+Table2[[#This Row],[Unit Cost]]*Table2[[#This Row],[GST]],"")</f>
        <v/>
      </c>
      <c r="H654" s="104"/>
      <c r="I654" s="241" t="str">
        <f>IFERROR(Table2[[#This Row],[Net Selling]]*Table2[[#This Row],[Qty]],"")</f>
        <v/>
      </c>
    </row>
    <row r="655" spans="2:9" x14ac:dyDescent="0.25">
      <c r="B655" s="107" t="str">
        <f t="shared" si="10"/>
        <v/>
      </c>
      <c r="C655" s="242"/>
      <c r="D655" t="str">
        <f>IFERROR(VLOOKUP(Table2[[#This Row],[ITEM]],Table3[],2,0),"")</f>
        <v/>
      </c>
      <c r="E655" s="241" t="str">
        <f>IFERROR(VLOOKUP(Table2[[#This Row],[ITEM]],Table3[],4,0),"")</f>
        <v/>
      </c>
      <c r="F655" s="104"/>
      <c r="G655" s="241" t="str">
        <f>IFERROR(Table2[[#This Row],[Unit Cost]]+Table2[[#This Row],[Unit Cost]]*Table2[[#This Row],[GST]],"")</f>
        <v/>
      </c>
      <c r="H655" s="104"/>
      <c r="I655" s="241" t="str">
        <f>IFERROR(Table2[[#This Row],[Net Selling]]*Table2[[#This Row],[Qty]],"")</f>
        <v/>
      </c>
    </row>
    <row r="656" spans="2:9" x14ac:dyDescent="0.25">
      <c r="B656" s="107" t="str">
        <f t="shared" si="10"/>
        <v/>
      </c>
      <c r="C656" s="242"/>
      <c r="D656" t="str">
        <f>IFERROR(VLOOKUP(Table2[[#This Row],[ITEM]],Table3[],2,0),"")</f>
        <v/>
      </c>
      <c r="E656" s="241" t="str">
        <f>IFERROR(VLOOKUP(Table2[[#This Row],[ITEM]],Table3[],4,0),"")</f>
        <v/>
      </c>
      <c r="F656" s="104"/>
      <c r="G656" s="241" t="str">
        <f>IFERROR(Table2[[#This Row],[Unit Cost]]+Table2[[#This Row],[Unit Cost]]*Table2[[#This Row],[GST]],"")</f>
        <v/>
      </c>
      <c r="H656" s="104"/>
      <c r="I656" s="241" t="str">
        <f>IFERROR(Table2[[#This Row],[Net Selling]]*Table2[[#This Row],[Qty]],"")</f>
        <v/>
      </c>
    </row>
    <row r="657" spans="2:9" x14ac:dyDescent="0.25">
      <c r="B657" s="107" t="str">
        <f t="shared" si="10"/>
        <v/>
      </c>
      <c r="C657" s="242"/>
      <c r="D657" t="str">
        <f>IFERROR(VLOOKUP(Table2[[#This Row],[ITEM]],Table3[],2,0),"")</f>
        <v/>
      </c>
      <c r="E657" s="241" t="str">
        <f>IFERROR(VLOOKUP(Table2[[#This Row],[ITEM]],Table3[],4,0),"")</f>
        <v/>
      </c>
      <c r="F657" s="104"/>
      <c r="G657" s="241" t="str">
        <f>IFERROR(Table2[[#This Row],[Unit Cost]]+Table2[[#This Row],[Unit Cost]]*Table2[[#This Row],[GST]],"")</f>
        <v/>
      </c>
      <c r="H657" s="104"/>
      <c r="I657" s="241" t="str">
        <f>IFERROR(Table2[[#This Row],[Net Selling]]*Table2[[#This Row],[Qty]],"")</f>
        <v/>
      </c>
    </row>
    <row r="658" spans="2:9" x14ac:dyDescent="0.25">
      <c r="B658" s="107" t="str">
        <f t="shared" si="10"/>
        <v/>
      </c>
      <c r="C658" s="242"/>
      <c r="D658" t="str">
        <f>IFERROR(VLOOKUP(Table2[[#This Row],[ITEM]],Table3[],2,0),"")</f>
        <v/>
      </c>
      <c r="E658" s="241" t="str">
        <f>IFERROR(VLOOKUP(Table2[[#This Row],[ITEM]],Table3[],4,0),"")</f>
        <v/>
      </c>
      <c r="F658" s="104"/>
      <c r="G658" s="241" t="str">
        <f>IFERROR(Table2[[#This Row],[Unit Cost]]+Table2[[#This Row],[Unit Cost]]*Table2[[#This Row],[GST]],"")</f>
        <v/>
      </c>
      <c r="H658" s="104"/>
      <c r="I658" s="241" t="str">
        <f>IFERROR(Table2[[#This Row],[Net Selling]]*Table2[[#This Row],[Qty]],"")</f>
        <v/>
      </c>
    </row>
    <row r="659" spans="2:9" x14ac:dyDescent="0.25">
      <c r="B659" s="107" t="str">
        <f t="shared" ref="B659:B722" si="11">IFERROR(IF(C659&lt;&gt;"",B659+1,""),"")</f>
        <v/>
      </c>
      <c r="C659" s="242"/>
      <c r="D659" t="str">
        <f>IFERROR(VLOOKUP(Table2[[#This Row],[ITEM]],Table3[],2,0),"")</f>
        <v/>
      </c>
      <c r="E659" s="241" t="str">
        <f>IFERROR(VLOOKUP(Table2[[#This Row],[ITEM]],Table3[],4,0),"")</f>
        <v/>
      </c>
      <c r="F659" s="104"/>
      <c r="G659" s="241" t="str">
        <f>IFERROR(Table2[[#This Row],[Unit Cost]]+Table2[[#This Row],[Unit Cost]]*Table2[[#This Row],[GST]],"")</f>
        <v/>
      </c>
      <c r="H659" s="104"/>
      <c r="I659" s="241" t="str">
        <f>IFERROR(Table2[[#This Row],[Net Selling]]*Table2[[#This Row],[Qty]],"")</f>
        <v/>
      </c>
    </row>
    <row r="660" spans="2:9" x14ac:dyDescent="0.25">
      <c r="B660" s="107" t="str">
        <f t="shared" si="11"/>
        <v/>
      </c>
      <c r="C660" s="242"/>
      <c r="D660" t="str">
        <f>IFERROR(VLOOKUP(Table2[[#This Row],[ITEM]],Table3[],2,0),"")</f>
        <v/>
      </c>
      <c r="E660" s="241" t="str">
        <f>IFERROR(VLOOKUP(Table2[[#This Row],[ITEM]],Table3[],4,0),"")</f>
        <v/>
      </c>
      <c r="F660" s="104"/>
      <c r="G660" s="241" t="str">
        <f>IFERROR(Table2[[#This Row],[Unit Cost]]+Table2[[#This Row],[Unit Cost]]*Table2[[#This Row],[GST]],"")</f>
        <v/>
      </c>
      <c r="H660" s="104"/>
      <c r="I660" s="241" t="str">
        <f>IFERROR(Table2[[#This Row],[Net Selling]]*Table2[[#This Row],[Qty]],"")</f>
        <v/>
      </c>
    </row>
    <row r="661" spans="2:9" x14ac:dyDescent="0.25">
      <c r="B661" s="107" t="str">
        <f t="shared" si="11"/>
        <v/>
      </c>
      <c r="C661" s="242"/>
      <c r="D661" t="str">
        <f>IFERROR(VLOOKUP(Table2[[#This Row],[ITEM]],Table3[],2,0),"")</f>
        <v/>
      </c>
      <c r="E661" s="241" t="str">
        <f>IFERROR(VLOOKUP(Table2[[#This Row],[ITEM]],Table3[],4,0),"")</f>
        <v/>
      </c>
      <c r="F661" s="104"/>
      <c r="G661" s="241" t="str">
        <f>IFERROR(Table2[[#This Row],[Unit Cost]]+Table2[[#This Row],[Unit Cost]]*Table2[[#This Row],[GST]],"")</f>
        <v/>
      </c>
      <c r="H661" s="104"/>
      <c r="I661" s="241" t="str">
        <f>IFERROR(Table2[[#This Row],[Net Selling]]*Table2[[#This Row],[Qty]],"")</f>
        <v/>
      </c>
    </row>
    <row r="662" spans="2:9" x14ac:dyDescent="0.25">
      <c r="B662" s="107" t="str">
        <f t="shared" si="11"/>
        <v/>
      </c>
      <c r="C662" s="242"/>
      <c r="D662" t="str">
        <f>IFERROR(VLOOKUP(Table2[[#This Row],[ITEM]],Table3[],2,0),"")</f>
        <v/>
      </c>
      <c r="E662" s="241" t="str">
        <f>IFERROR(VLOOKUP(Table2[[#This Row],[ITEM]],Table3[],4,0),"")</f>
        <v/>
      </c>
      <c r="F662" s="104"/>
      <c r="G662" s="241" t="str">
        <f>IFERROR(Table2[[#This Row],[Unit Cost]]+Table2[[#This Row],[Unit Cost]]*Table2[[#This Row],[GST]],"")</f>
        <v/>
      </c>
      <c r="H662" s="104"/>
      <c r="I662" s="241" t="str">
        <f>IFERROR(Table2[[#This Row],[Net Selling]]*Table2[[#This Row],[Qty]],"")</f>
        <v/>
      </c>
    </row>
    <row r="663" spans="2:9" x14ac:dyDescent="0.25">
      <c r="B663" s="107" t="str">
        <f t="shared" si="11"/>
        <v/>
      </c>
      <c r="C663" s="242"/>
      <c r="D663" t="str">
        <f>IFERROR(VLOOKUP(Table2[[#This Row],[ITEM]],Table3[],2,0),"")</f>
        <v/>
      </c>
      <c r="E663" s="241" t="str">
        <f>IFERROR(VLOOKUP(Table2[[#This Row],[ITEM]],Table3[],4,0),"")</f>
        <v/>
      </c>
      <c r="F663" s="104"/>
      <c r="G663" s="241" t="str">
        <f>IFERROR(Table2[[#This Row],[Unit Cost]]+Table2[[#This Row],[Unit Cost]]*Table2[[#This Row],[GST]],"")</f>
        <v/>
      </c>
      <c r="H663" s="104"/>
      <c r="I663" s="241" t="str">
        <f>IFERROR(Table2[[#This Row],[Net Selling]]*Table2[[#This Row],[Qty]],"")</f>
        <v/>
      </c>
    </row>
    <row r="664" spans="2:9" x14ac:dyDescent="0.25">
      <c r="B664" s="107" t="str">
        <f t="shared" si="11"/>
        <v/>
      </c>
      <c r="C664" s="242"/>
      <c r="D664" t="str">
        <f>IFERROR(VLOOKUP(Table2[[#This Row],[ITEM]],Table3[],2,0),"")</f>
        <v/>
      </c>
      <c r="E664" s="241" t="str">
        <f>IFERROR(VLOOKUP(Table2[[#This Row],[ITEM]],Table3[],4,0),"")</f>
        <v/>
      </c>
      <c r="F664" s="104"/>
      <c r="G664" s="241" t="str">
        <f>IFERROR(Table2[[#This Row],[Unit Cost]]+Table2[[#This Row],[Unit Cost]]*Table2[[#This Row],[GST]],"")</f>
        <v/>
      </c>
      <c r="H664" s="104"/>
      <c r="I664" s="241" t="str">
        <f>IFERROR(Table2[[#This Row],[Net Selling]]*Table2[[#This Row],[Qty]],"")</f>
        <v/>
      </c>
    </row>
    <row r="665" spans="2:9" x14ac:dyDescent="0.25">
      <c r="B665" s="107" t="str">
        <f t="shared" si="11"/>
        <v/>
      </c>
      <c r="C665" s="242"/>
      <c r="D665" t="str">
        <f>IFERROR(VLOOKUP(Table2[[#This Row],[ITEM]],Table3[],2,0),"")</f>
        <v/>
      </c>
      <c r="E665" s="241" t="str">
        <f>IFERROR(VLOOKUP(Table2[[#This Row],[ITEM]],Table3[],4,0),"")</f>
        <v/>
      </c>
      <c r="F665" s="104"/>
      <c r="G665" s="241" t="str">
        <f>IFERROR(Table2[[#This Row],[Unit Cost]]+Table2[[#This Row],[Unit Cost]]*Table2[[#This Row],[GST]],"")</f>
        <v/>
      </c>
      <c r="H665" s="104"/>
      <c r="I665" s="241" t="str">
        <f>IFERROR(Table2[[#This Row],[Net Selling]]*Table2[[#This Row],[Qty]],"")</f>
        <v/>
      </c>
    </row>
    <row r="666" spans="2:9" x14ac:dyDescent="0.25">
      <c r="B666" s="107" t="str">
        <f t="shared" si="11"/>
        <v/>
      </c>
      <c r="C666" s="242"/>
      <c r="D666" t="str">
        <f>IFERROR(VLOOKUP(Table2[[#This Row],[ITEM]],Table3[],2,0),"")</f>
        <v/>
      </c>
      <c r="E666" s="241" t="str">
        <f>IFERROR(VLOOKUP(Table2[[#This Row],[ITEM]],Table3[],4,0),"")</f>
        <v/>
      </c>
      <c r="F666" s="104"/>
      <c r="G666" s="241" t="str">
        <f>IFERROR(Table2[[#This Row],[Unit Cost]]+Table2[[#This Row],[Unit Cost]]*Table2[[#This Row],[GST]],"")</f>
        <v/>
      </c>
      <c r="H666" s="104"/>
      <c r="I666" s="241" t="str">
        <f>IFERROR(Table2[[#This Row],[Net Selling]]*Table2[[#This Row],[Qty]],"")</f>
        <v/>
      </c>
    </row>
    <row r="667" spans="2:9" x14ac:dyDescent="0.25">
      <c r="B667" s="107" t="str">
        <f t="shared" si="11"/>
        <v/>
      </c>
      <c r="C667" s="242"/>
      <c r="D667" t="str">
        <f>IFERROR(VLOOKUP(Table2[[#This Row],[ITEM]],Table3[],2,0),"")</f>
        <v/>
      </c>
      <c r="E667" s="241" t="str">
        <f>IFERROR(VLOOKUP(Table2[[#This Row],[ITEM]],Table3[],4,0),"")</f>
        <v/>
      </c>
      <c r="F667" s="104"/>
      <c r="G667" s="241" t="str">
        <f>IFERROR(Table2[[#This Row],[Unit Cost]]+Table2[[#This Row],[Unit Cost]]*Table2[[#This Row],[GST]],"")</f>
        <v/>
      </c>
      <c r="H667" s="104"/>
      <c r="I667" s="241" t="str">
        <f>IFERROR(Table2[[#This Row],[Net Selling]]*Table2[[#This Row],[Qty]],"")</f>
        <v/>
      </c>
    </row>
    <row r="668" spans="2:9" x14ac:dyDescent="0.25">
      <c r="B668" s="107" t="str">
        <f t="shared" si="11"/>
        <v/>
      </c>
      <c r="C668" s="242"/>
      <c r="D668" t="str">
        <f>IFERROR(VLOOKUP(Table2[[#This Row],[ITEM]],Table3[],2,0),"")</f>
        <v/>
      </c>
      <c r="E668" s="241" t="str">
        <f>IFERROR(VLOOKUP(Table2[[#This Row],[ITEM]],Table3[],4,0),"")</f>
        <v/>
      </c>
      <c r="F668" s="104"/>
      <c r="G668" s="241" t="str">
        <f>IFERROR(Table2[[#This Row],[Unit Cost]]+Table2[[#This Row],[Unit Cost]]*Table2[[#This Row],[GST]],"")</f>
        <v/>
      </c>
      <c r="H668" s="104"/>
      <c r="I668" s="241" t="str">
        <f>IFERROR(Table2[[#This Row],[Net Selling]]*Table2[[#This Row],[Qty]],"")</f>
        <v/>
      </c>
    </row>
    <row r="669" spans="2:9" x14ac:dyDescent="0.25">
      <c r="B669" s="107" t="str">
        <f t="shared" si="11"/>
        <v/>
      </c>
      <c r="C669" s="242"/>
      <c r="D669" t="str">
        <f>IFERROR(VLOOKUP(Table2[[#This Row],[ITEM]],Table3[],2,0),"")</f>
        <v/>
      </c>
      <c r="E669" s="241" t="str">
        <f>IFERROR(VLOOKUP(Table2[[#This Row],[ITEM]],Table3[],4,0),"")</f>
        <v/>
      </c>
      <c r="F669" s="104"/>
      <c r="G669" s="241" t="str">
        <f>IFERROR(Table2[[#This Row],[Unit Cost]]+Table2[[#This Row],[Unit Cost]]*Table2[[#This Row],[GST]],"")</f>
        <v/>
      </c>
      <c r="H669" s="104"/>
      <c r="I669" s="241" t="str">
        <f>IFERROR(Table2[[#This Row],[Net Selling]]*Table2[[#This Row],[Qty]],"")</f>
        <v/>
      </c>
    </row>
    <row r="670" spans="2:9" x14ac:dyDescent="0.25">
      <c r="B670" s="107" t="str">
        <f t="shared" si="11"/>
        <v/>
      </c>
      <c r="C670" s="242"/>
      <c r="D670" t="str">
        <f>IFERROR(VLOOKUP(Table2[[#This Row],[ITEM]],Table3[],2,0),"")</f>
        <v/>
      </c>
      <c r="E670" s="241" t="str">
        <f>IFERROR(VLOOKUP(Table2[[#This Row],[ITEM]],Table3[],4,0),"")</f>
        <v/>
      </c>
      <c r="F670" s="104"/>
      <c r="G670" s="241" t="str">
        <f>IFERROR(Table2[[#This Row],[Unit Cost]]+Table2[[#This Row],[Unit Cost]]*Table2[[#This Row],[GST]],"")</f>
        <v/>
      </c>
      <c r="H670" s="104"/>
      <c r="I670" s="241" t="str">
        <f>IFERROR(Table2[[#This Row],[Net Selling]]*Table2[[#This Row],[Qty]],"")</f>
        <v/>
      </c>
    </row>
    <row r="671" spans="2:9" x14ac:dyDescent="0.25">
      <c r="B671" s="107" t="str">
        <f t="shared" si="11"/>
        <v/>
      </c>
      <c r="C671" s="242"/>
      <c r="D671" t="str">
        <f>IFERROR(VLOOKUP(Table2[[#This Row],[ITEM]],Table3[],2,0),"")</f>
        <v/>
      </c>
      <c r="E671" s="241" t="str">
        <f>IFERROR(VLOOKUP(Table2[[#This Row],[ITEM]],Table3[],4,0),"")</f>
        <v/>
      </c>
      <c r="F671" s="104"/>
      <c r="G671" s="241" t="str">
        <f>IFERROR(Table2[[#This Row],[Unit Cost]]+Table2[[#This Row],[Unit Cost]]*Table2[[#This Row],[GST]],"")</f>
        <v/>
      </c>
      <c r="H671" s="104"/>
      <c r="I671" s="241" t="str">
        <f>IFERROR(Table2[[#This Row],[Net Selling]]*Table2[[#This Row],[Qty]],"")</f>
        <v/>
      </c>
    </row>
    <row r="672" spans="2:9" x14ac:dyDescent="0.25">
      <c r="B672" s="107" t="str">
        <f t="shared" si="11"/>
        <v/>
      </c>
      <c r="C672" s="242"/>
      <c r="D672" t="str">
        <f>IFERROR(VLOOKUP(Table2[[#This Row],[ITEM]],Table3[],2,0),"")</f>
        <v/>
      </c>
      <c r="E672" s="241" t="str">
        <f>IFERROR(VLOOKUP(Table2[[#This Row],[ITEM]],Table3[],4,0),"")</f>
        <v/>
      </c>
      <c r="F672" s="104"/>
      <c r="G672" s="241" t="str">
        <f>IFERROR(Table2[[#This Row],[Unit Cost]]+Table2[[#This Row],[Unit Cost]]*Table2[[#This Row],[GST]],"")</f>
        <v/>
      </c>
      <c r="H672" s="104"/>
      <c r="I672" s="241" t="str">
        <f>IFERROR(Table2[[#This Row],[Net Selling]]*Table2[[#This Row],[Qty]],"")</f>
        <v/>
      </c>
    </row>
    <row r="673" spans="2:9" x14ac:dyDescent="0.25">
      <c r="B673" s="107" t="str">
        <f t="shared" si="11"/>
        <v/>
      </c>
      <c r="C673" s="242"/>
      <c r="D673" t="str">
        <f>IFERROR(VLOOKUP(Table2[[#This Row],[ITEM]],Table3[],2,0),"")</f>
        <v/>
      </c>
      <c r="E673" s="241" t="str">
        <f>IFERROR(VLOOKUP(Table2[[#This Row],[ITEM]],Table3[],4,0),"")</f>
        <v/>
      </c>
      <c r="F673" s="104"/>
      <c r="G673" s="241" t="str">
        <f>IFERROR(Table2[[#This Row],[Unit Cost]]+Table2[[#This Row],[Unit Cost]]*Table2[[#This Row],[GST]],"")</f>
        <v/>
      </c>
      <c r="H673" s="104"/>
      <c r="I673" s="241" t="str">
        <f>IFERROR(Table2[[#This Row],[Net Selling]]*Table2[[#This Row],[Qty]],"")</f>
        <v/>
      </c>
    </row>
    <row r="674" spans="2:9" x14ac:dyDescent="0.25">
      <c r="B674" s="107" t="str">
        <f t="shared" si="11"/>
        <v/>
      </c>
      <c r="C674" s="242"/>
      <c r="D674" t="str">
        <f>IFERROR(VLOOKUP(Table2[[#This Row],[ITEM]],Table3[],2,0),"")</f>
        <v/>
      </c>
      <c r="E674" s="241" t="str">
        <f>IFERROR(VLOOKUP(Table2[[#This Row],[ITEM]],Table3[],4,0),"")</f>
        <v/>
      </c>
      <c r="F674" s="104"/>
      <c r="G674" s="241" t="str">
        <f>IFERROR(Table2[[#This Row],[Unit Cost]]+Table2[[#This Row],[Unit Cost]]*Table2[[#This Row],[GST]],"")</f>
        <v/>
      </c>
      <c r="H674" s="104"/>
      <c r="I674" s="241" t="str">
        <f>IFERROR(Table2[[#This Row],[Net Selling]]*Table2[[#This Row],[Qty]],"")</f>
        <v/>
      </c>
    </row>
    <row r="675" spans="2:9" x14ac:dyDescent="0.25">
      <c r="B675" s="107" t="str">
        <f t="shared" si="11"/>
        <v/>
      </c>
      <c r="C675" s="242"/>
      <c r="D675" t="str">
        <f>IFERROR(VLOOKUP(Table2[[#This Row],[ITEM]],Table3[],2,0),"")</f>
        <v/>
      </c>
      <c r="E675" s="241" t="str">
        <f>IFERROR(VLOOKUP(Table2[[#This Row],[ITEM]],Table3[],4,0),"")</f>
        <v/>
      </c>
      <c r="F675" s="104"/>
      <c r="G675" s="241" t="str">
        <f>IFERROR(Table2[[#This Row],[Unit Cost]]+Table2[[#This Row],[Unit Cost]]*Table2[[#This Row],[GST]],"")</f>
        <v/>
      </c>
      <c r="H675" s="104"/>
      <c r="I675" s="241" t="str">
        <f>IFERROR(Table2[[#This Row],[Net Selling]]*Table2[[#This Row],[Qty]],"")</f>
        <v/>
      </c>
    </row>
    <row r="676" spans="2:9" x14ac:dyDescent="0.25">
      <c r="B676" s="107" t="str">
        <f t="shared" si="11"/>
        <v/>
      </c>
      <c r="C676" s="242"/>
      <c r="D676" t="str">
        <f>IFERROR(VLOOKUP(Table2[[#This Row],[ITEM]],Table3[],2,0),"")</f>
        <v/>
      </c>
      <c r="E676" s="241" t="str">
        <f>IFERROR(VLOOKUP(Table2[[#This Row],[ITEM]],Table3[],4,0),"")</f>
        <v/>
      </c>
      <c r="F676" s="104"/>
      <c r="G676" s="241" t="str">
        <f>IFERROR(Table2[[#This Row],[Unit Cost]]+Table2[[#This Row],[Unit Cost]]*Table2[[#This Row],[GST]],"")</f>
        <v/>
      </c>
      <c r="H676" s="104"/>
      <c r="I676" s="241" t="str">
        <f>IFERROR(Table2[[#This Row],[Net Selling]]*Table2[[#This Row],[Qty]],"")</f>
        <v/>
      </c>
    </row>
    <row r="677" spans="2:9" x14ac:dyDescent="0.25">
      <c r="B677" s="107" t="str">
        <f t="shared" si="11"/>
        <v/>
      </c>
      <c r="C677" s="242"/>
      <c r="D677" t="str">
        <f>IFERROR(VLOOKUP(Table2[[#This Row],[ITEM]],Table3[],2,0),"")</f>
        <v/>
      </c>
      <c r="E677" s="241" t="str">
        <f>IFERROR(VLOOKUP(Table2[[#This Row],[ITEM]],Table3[],4,0),"")</f>
        <v/>
      </c>
      <c r="F677" s="104"/>
      <c r="G677" s="241" t="str">
        <f>IFERROR(Table2[[#This Row],[Unit Cost]]+Table2[[#This Row],[Unit Cost]]*Table2[[#This Row],[GST]],"")</f>
        <v/>
      </c>
      <c r="H677" s="104"/>
      <c r="I677" s="241" t="str">
        <f>IFERROR(Table2[[#This Row],[Net Selling]]*Table2[[#This Row],[Qty]],"")</f>
        <v/>
      </c>
    </row>
    <row r="678" spans="2:9" x14ac:dyDescent="0.25">
      <c r="B678" s="107" t="str">
        <f t="shared" si="11"/>
        <v/>
      </c>
      <c r="C678" s="242"/>
      <c r="D678" t="str">
        <f>IFERROR(VLOOKUP(Table2[[#This Row],[ITEM]],Table3[],2,0),"")</f>
        <v/>
      </c>
      <c r="E678" s="241" t="str">
        <f>IFERROR(VLOOKUP(Table2[[#This Row],[ITEM]],Table3[],4,0),"")</f>
        <v/>
      </c>
      <c r="F678" s="104"/>
      <c r="G678" s="241" t="str">
        <f>IFERROR(Table2[[#This Row],[Unit Cost]]+Table2[[#This Row],[Unit Cost]]*Table2[[#This Row],[GST]],"")</f>
        <v/>
      </c>
      <c r="H678" s="104"/>
      <c r="I678" s="241" t="str">
        <f>IFERROR(Table2[[#This Row],[Net Selling]]*Table2[[#This Row],[Qty]],"")</f>
        <v/>
      </c>
    </row>
    <row r="679" spans="2:9" x14ac:dyDescent="0.25">
      <c r="B679" s="107" t="str">
        <f t="shared" si="11"/>
        <v/>
      </c>
      <c r="C679" s="242"/>
      <c r="D679" t="str">
        <f>IFERROR(VLOOKUP(Table2[[#This Row],[ITEM]],Table3[],2,0),"")</f>
        <v/>
      </c>
      <c r="E679" s="241" t="str">
        <f>IFERROR(VLOOKUP(Table2[[#This Row],[ITEM]],Table3[],4,0),"")</f>
        <v/>
      </c>
      <c r="F679" s="104"/>
      <c r="G679" s="241" t="str">
        <f>IFERROR(Table2[[#This Row],[Unit Cost]]+Table2[[#This Row],[Unit Cost]]*Table2[[#This Row],[GST]],"")</f>
        <v/>
      </c>
      <c r="H679" s="104"/>
      <c r="I679" s="241" t="str">
        <f>IFERROR(Table2[[#This Row],[Net Selling]]*Table2[[#This Row],[Qty]],"")</f>
        <v/>
      </c>
    </row>
    <row r="680" spans="2:9" x14ac:dyDescent="0.25">
      <c r="B680" s="107" t="str">
        <f t="shared" si="11"/>
        <v/>
      </c>
      <c r="C680" s="242"/>
      <c r="D680" t="str">
        <f>IFERROR(VLOOKUP(Table2[[#This Row],[ITEM]],Table3[],2,0),"")</f>
        <v/>
      </c>
      <c r="E680" s="241" t="str">
        <f>IFERROR(VLOOKUP(Table2[[#This Row],[ITEM]],Table3[],4,0),"")</f>
        <v/>
      </c>
      <c r="F680" s="104"/>
      <c r="G680" s="241" t="str">
        <f>IFERROR(Table2[[#This Row],[Unit Cost]]+Table2[[#This Row],[Unit Cost]]*Table2[[#This Row],[GST]],"")</f>
        <v/>
      </c>
      <c r="H680" s="104"/>
      <c r="I680" s="241" t="str">
        <f>IFERROR(Table2[[#This Row],[Net Selling]]*Table2[[#This Row],[Qty]],"")</f>
        <v/>
      </c>
    </row>
    <row r="681" spans="2:9" x14ac:dyDescent="0.25">
      <c r="B681" s="107" t="str">
        <f t="shared" si="11"/>
        <v/>
      </c>
      <c r="C681" s="242"/>
      <c r="D681" t="str">
        <f>IFERROR(VLOOKUP(Table2[[#This Row],[ITEM]],Table3[],2,0),"")</f>
        <v/>
      </c>
      <c r="E681" s="241" t="str">
        <f>IFERROR(VLOOKUP(Table2[[#This Row],[ITEM]],Table3[],4,0),"")</f>
        <v/>
      </c>
      <c r="F681" s="104"/>
      <c r="G681" s="241" t="str">
        <f>IFERROR(Table2[[#This Row],[Unit Cost]]+Table2[[#This Row],[Unit Cost]]*Table2[[#This Row],[GST]],"")</f>
        <v/>
      </c>
      <c r="H681" s="104"/>
      <c r="I681" s="241" t="str">
        <f>IFERROR(Table2[[#This Row],[Net Selling]]*Table2[[#This Row],[Qty]],"")</f>
        <v/>
      </c>
    </row>
    <row r="682" spans="2:9" x14ac:dyDescent="0.25">
      <c r="B682" s="107" t="str">
        <f t="shared" si="11"/>
        <v/>
      </c>
      <c r="C682" s="242"/>
      <c r="D682" t="str">
        <f>IFERROR(VLOOKUP(Table2[[#This Row],[ITEM]],Table3[],2,0),"")</f>
        <v/>
      </c>
      <c r="E682" s="241" t="str">
        <f>IFERROR(VLOOKUP(Table2[[#This Row],[ITEM]],Table3[],4,0),"")</f>
        <v/>
      </c>
      <c r="F682" s="104"/>
      <c r="G682" s="241" t="str">
        <f>IFERROR(Table2[[#This Row],[Unit Cost]]+Table2[[#This Row],[Unit Cost]]*Table2[[#This Row],[GST]],"")</f>
        <v/>
      </c>
      <c r="H682" s="104"/>
      <c r="I682" s="241" t="str">
        <f>IFERROR(Table2[[#This Row],[Net Selling]]*Table2[[#This Row],[Qty]],"")</f>
        <v/>
      </c>
    </row>
    <row r="683" spans="2:9" x14ac:dyDescent="0.25">
      <c r="B683" s="107" t="str">
        <f t="shared" si="11"/>
        <v/>
      </c>
      <c r="C683" s="242"/>
      <c r="D683" t="str">
        <f>IFERROR(VLOOKUP(Table2[[#This Row],[ITEM]],Table3[],2,0),"")</f>
        <v/>
      </c>
      <c r="E683" s="241" t="str">
        <f>IFERROR(VLOOKUP(Table2[[#This Row],[ITEM]],Table3[],4,0),"")</f>
        <v/>
      </c>
      <c r="F683" s="104"/>
      <c r="G683" s="241" t="str">
        <f>IFERROR(Table2[[#This Row],[Unit Cost]]+Table2[[#This Row],[Unit Cost]]*Table2[[#This Row],[GST]],"")</f>
        <v/>
      </c>
      <c r="H683" s="104"/>
      <c r="I683" s="241" t="str">
        <f>IFERROR(Table2[[#This Row],[Net Selling]]*Table2[[#This Row],[Qty]],"")</f>
        <v/>
      </c>
    </row>
    <row r="684" spans="2:9" x14ac:dyDescent="0.25">
      <c r="B684" s="107" t="str">
        <f t="shared" si="11"/>
        <v/>
      </c>
      <c r="C684" s="242"/>
      <c r="D684" t="str">
        <f>IFERROR(VLOOKUP(Table2[[#This Row],[ITEM]],Table3[],2,0),"")</f>
        <v/>
      </c>
      <c r="E684" s="241" t="str">
        <f>IFERROR(VLOOKUP(Table2[[#This Row],[ITEM]],Table3[],4,0),"")</f>
        <v/>
      </c>
      <c r="F684" s="104"/>
      <c r="G684" s="241" t="str">
        <f>IFERROR(Table2[[#This Row],[Unit Cost]]+Table2[[#This Row],[Unit Cost]]*Table2[[#This Row],[GST]],"")</f>
        <v/>
      </c>
      <c r="H684" s="104"/>
      <c r="I684" s="241" t="str">
        <f>IFERROR(Table2[[#This Row],[Net Selling]]*Table2[[#This Row],[Qty]],"")</f>
        <v/>
      </c>
    </row>
    <row r="685" spans="2:9" x14ac:dyDescent="0.25">
      <c r="B685" s="107" t="str">
        <f t="shared" si="11"/>
        <v/>
      </c>
      <c r="C685" s="242"/>
      <c r="D685" t="str">
        <f>IFERROR(VLOOKUP(Table2[[#This Row],[ITEM]],Table3[],2,0),"")</f>
        <v/>
      </c>
      <c r="E685" s="241" t="str">
        <f>IFERROR(VLOOKUP(Table2[[#This Row],[ITEM]],Table3[],4,0),"")</f>
        <v/>
      </c>
      <c r="F685" s="104"/>
      <c r="G685" s="241" t="str">
        <f>IFERROR(Table2[[#This Row],[Unit Cost]]+Table2[[#This Row],[Unit Cost]]*Table2[[#This Row],[GST]],"")</f>
        <v/>
      </c>
      <c r="H685" s="104"/>
      <c r="I685" s="241" t="str">
        <f>IFERROR(Table2[[#This Row],[Net Selling]]*Table2[[#This Row],[Qty]],"")</f>
        <v/>
      </c>
    </row>
    <row r="686" spans="2:9" x14ac:dyDescent="0.25">
      <c r="B686" s="107" t="str">
        <f t="shared" si="11"/>
        <v/>
      </c>
      <c r="C686" s="242"/>
      <c r="D686" t="str">
        <f>IFERROR(VLOOKUP(Table2[[#This Row],[ITEM]],Table3[],2,0),"")</f>
        <v/>
      </c>
      <c r="E686" s="241" t="str">
        <f>IFERROR(VLOOKUP(Table2[[#This Row],[ITEM]],Table3[],4,0),"")</f>
        <v/>
      </c>
      <c r="F686" s="104"/>
      <c r="G686" s="241" t="str">
        <f>IFERROR(Table2[[#This Row],[Unit Cost]]+Table2[[#This Row],[Unit Cost]]*Table2[[#This Row],[GST]],"")</f>
        <v/>
      </c>
      <c r="H686" s="104"/>
      <c r="I686" s="241" t="str">
        <f>IFERROR(Table2[[#This Row],[Net Selling]]*Table2[[#This Row],[Qty]],"")</f>
        <v/>
      </c>
    </row>
    <row r="687" spans="2:9" x14ac:dyDescent="0.25">
      <c r="B687" s="107" t="str">
        <f t="shared" si="11"/>
        <v/>
      </c>
      <c r="C687" s="242"/>
      <c r="D687" t="str">
        <f>IFERROR(VLOOKUP(Table2[[#This Row],[ITEM]],Table3[],2,0),"")</f>
        <v/>
      </c>
      <c r="E687" s="241" t="str">
        <f>IFERROR(VLOOKUP(Table2[[#This Row],[ITEM]],Table3[],4,0),"")</f>
        <v/>
      </c>
      <c r="F687" s="104"/>
      <c r="G687" s="241" t="str">
        <f>IFERROR(Table2[[#This Row],[Unit Cost]]+Table2[[#This Row],[Unit Cost]]*Table2[[#This Row],[GST]],"")</f>
        <v/>
      </c>
      <c r="H687" s="104"/>
      <c r="I687" s="241" t="str">
        <f>IFERROR(Table2[[#This Row],[Net Selling]]*Table2[[#This Row],[Qty]],"")</f>
        <v/>
      </c>
    </row>
    <row r="688" spans="2:9" x14ac:dyDescent="0.25">
      <c r="B688" s="107" t="str">
        <f t="shared" si="11"/>
        <v/>
      </c>
      <c r="C688" s="242"/>
      <c r="D688" t="str">
        <f>IFERROR(VLOOKUP(Table2[[#This Row],[ITEM]],Table3[],2,0),"")</f>
        <v/>
      </c>
      <c r="E688" s="241" t="str">
        <f>IFERROR(VLOOKUP(Table2[[#This Row],[ITEM]],Table3[],4,0),"")</f>
        <v/>
      </c>
      <c r="F688" s="104"/>
      <c r="G688" s="241" t="str">
        <f>IFERROR(Table2[[#This Row],[Unit Cost]]+Table2[[#This Row],[Unit Cost]]*Table2[[#This Row],[GST]],"")</f>
        <v/>
      </c>
      <c r="H688" s="104"/>
      <c r="I688" s="241" t="str">
        <f>IFERROR(Table2[[#This Row],[Net Selling]]*Table2[[#This Row],[Qty]],"")</f>
        <v/>
      </c>
    </row>
    <row r="689" spans="2:9" x14ac:dyDescent="0.25">
      <c r="B689" s="107" t="str">
        <f t="shared" si="11"/>
        <v/>
      </c>
      <c r="C689" s="242"/>
      <c r="D689" t="str">
        <f>IFERROR(VLOOKUP(Table2[[#This Row],[ITEM]],Table3[],2,0),"")</f>
        <v/>
      </c>
      <c r="E689" s="241" t="str">
        <f>IFERROR(VLOOKUP(Table2[[#This Row],[ITEM]],Table3[],4,0),"")</f>
        <v/>
      </c>
      <c r="F689" s="104"/>
      <c r="G689" s="241" t="str">
        <f>IFERROR(Table2[[#This Row],[Unit Cost]]+Table2[[#This Row],[Unit Cost]]*Table2[[#This Row],[GST]],"")</f>
        <v/>
      </c>
      <c r="H689" s="104"/>
      <c r="I689" s="241" t="str">
        <f>IFERROR(Table2[[#This Row],[Net Selling]]*Table2[[#This Row],[Qty]],"")</f>
        <v/>
      </c>
    </row>
    <row r="690" spans="2:9" x14ac:dyDescent="0.25">
      <c r="B690" s="107" t="str">
        <f t="shared" si="11"/>
        <v/>
      </c>
      <c r="C690" s="242"/>
      <c r="D690" t="str">
        <f>IFERROR(VLOOKUP(Table2[[#This Row],[ITEM]],Table3[],2,0),"")</f>
        <v/>
      </c>
      <c r="E690" s="241" t="str">
        <f>IFERROR(VLOOKUP(Table2[[#This Row],[ITEM]],Table3[],4,0),"")</f>
        <v/>
      </c>
      <c r="F690" s="104"/>
      <c r="G690" s="241" t="str">
        <f>IFERROR(Table2[[#This Row],[Unit Cost]]+Table2[[#This Row],[Unit Cost]]*Table2[[#This Row],[GST]],"")</f>
        <v/>
      </c>
      <c r="H690" s="104"/>
      <c r="I690" s="241" t="str">
        <f>IFERROR(Table2[[#This Row],[Net Selling]]*Table2[[#This Row],[Qty]],"")</f>
        <v/>
      </c>
    </row>
    <row r="691" spans="2:9" x14ac:dyDescent="0.25">
      <c r="B691" s="107" t="str">
        <f t="shared" si="11"/>
        <v/>
      </c>
      <c r="C691" s="242"/>
      <c r="D691" t="str">
        <f>IFERROR(VLOOKUP(Table2[[#This Row],[ITEM]],Table3[],2,0),"")</f>
        <v/>
      </c>
      <c r="E691" s="241" t="str">
        <f>IFERROR(VLOOKUP(Table2[[#This Row],[ITEM]],Table3[],4,0),"")</f>
        <v/>
      </c>
      <c r="F691" s="104"/>
      <c r="G691" s="241" t="str">
        <f>IFERROR(Table2[[#This Row],[Unit Cost]]+Table2[[#This Row],[Unit Cost]]*Table2[[#This Row],[GST]],"")</f>
        <v/>
      </c>
      <c r="H691" s="104"/>
      <c r="I691" s="241" t="str">
        <f>IFERROR(Table2[[#This Row],[Net Selling]]*Table2[[#This Row],[Qty]],"")</f>
        <v/>
      </c>
    </row>
    <row r="692" spans="2:9" x14ac:dyDescent="0.25">
      <c r="B692" s="107" t="str">
        <f t="shared" si="11"/>
        <v/>
      </c>
      <c r="C692" s="242"/>
      <c r="D692" t="str">
        <f>IFERROR(VLOOKUP(Table2[[#This Row],[ITEM]],Table3[],2,0),"")</f>
        <v/>
      </c>
      <c r="E692" s="241" t="str">
        <f>IFERROR(VLOOKUP(Table2[[#This Row],[ITEM]],Table3[],4,0),"")</f>
        <v/>
      </c>
      <c r="F692" s="104"/>
      <c r="G692" s="241" t="str">
        <f>IFERROR(Table2[[#This Row],[Unit Cost]]+Table2[[#This Row],[Unit Cost]]*Table2[[#This Row],[GST]],"")</f>
        <v/>
      </c>
      <c r="H692" s="104"/>
      <c r="I692" s="241" t="str">
        <f>IFERROR(Table2[[#This Row],[Net Selling]]*Table2[[#This Row],[Qty]],"")</f>
        <v/>
      </c>
    </row>
    <row r="693" spans="2:9" x14ac:dyDescent="0.25">
      <c r="B693" s="107" t="str">
        <f t="shared" si="11"/>
        <v/>
      </c>
      <c r="C693" s="242"/>
      <c r="D693" t="str">
        <f>IFERROR(VLOOKUP(Table2[[#This Row],[ITEM]],Table3[],2,0),"")</f>
        <v/>
      </c>
      <c r="E693" s="241" t="str">
        <f>IFERROR(VLOOKUP(Table2[[#This Row],[ITEM]],Table3[],4,0),"")</f>
        <v/>
      </c>
      <c r="F693" s="104"/>
      <c r="G693" s="241" t="str">
        <f>IFERROR(Table2[[#This Row],[Unit Cost]]+Table2[[#This Row],[Unit Cost]]*Table2[[#This Row],[GST]],"")</f>
        <v/>
      </c>
      <c r="H693" s="104"/>
      <c r="I693" s="241" t="str">
        <f>IFERROR(Table2[[#This Row],[Net Selling]]*Table2[[#This Row],[Qty]],"")</f>
        <v/>
      </c>
    </row>
    <row r="694" spans="2:9" x14ac:dyDescent="0.25">
      <c r="B694" s="107" t="str">
        <f t="shared" si="11"/>
        <v/>
      </c>
      <c r="C694" s="242"/>
      <c r="D694" t="str">
        <f>IFERROR(VLOOKUP(Table2[[#This Row],[ITEM]],Table3[],2,0),"")</f>
        <v/>
      </c>
      <c r="E694" s="241" t="str">
        <f>IFERROR(VLOOKUP(Table2[[#This Row],[ITEM]],Table3[],4,0),"")</f>
        <v/>
      </c>
      <c r="F694" s="104"/>
      <c r="G694" s="241" t="str">
        <f>IFERROR(Table2[[#This Row],[Unit Cost]]+Table2[[#This Row],[Unit Cost]]*Table2[[#This Row],[GST]],"")</f>
        <v/>
      </c>
      <c r="H694" s="104"/>
      <c r="I694" s="241" t="str">
        <f>IFERROR(Table2[[#This Row],[Net Selling]]*Table2[[#This Row],[Qty]],"")</f>
        <v/>
      </c>
    </row>
    <row r="695" spans="2:9" x14ac:dyDescent="0.25">
      <c r="B695" s="107" t="str">
        <f t="shared" si="11"/>
        <v/>
      </c>
      <c r="C695" s="242"/>
      <c r="D695" t="str">
        <f>IFERROR(VLOOKUP(Table2[[#This Row],[ITEM]],Table3[],2,0),"")</f>
        <v/>
      </c>
      <c r="E695" s="241" t="str">
        <f>IFERROR(VLOOKUP(Table2[[#This Row],[ITEM]],Table3[],4,0),"")</f>
        <v/>
      </c>
      <c r="F695" s="104"/>
      <c r="G695" s="241" t="str">
        <f>IFERROR(Table2[[#This Row],[Unit Cost]]+Table2[[#This Row],[Unit Cost]]*Table2[[#This Row],[GST]],"")</f>
        <v/>
      </c>
      <c r="H695" s="104"/>
      <c r="I695" s="241" t="str">
        <f>IFERROR(Table2[[#This Row],[Net Selling]]*Table2[[#This Row],[Qty]],"")</f>
        <v/>
      </c>
    </row>
    <row r="696" spans="2:9" x14ac:dyDescent="0.25">
      <c r="B696" s="107" t="str">
        <f t="shared" si="11"/>
        <v/>
      </c>
      <c r="C696" s="242"/>
      <c r="D696" t="str">
        <f>IFERROR(VLOOKUP(Table2[[#This Row],[ITEM]],Table3[],2,0),"")</f>
        <v/>
      </c>
      <c r="E696" s="241" t="str">
        <f>IFERROR(VLOOKUP(Table2[[#This Row],[ITEM]],Table3[],4,0),"")</f>
        <v/>
      </c>
      <c r="F696" s="104"/>
      <c r="G696" s="241" t="str">
        <f>IFERROR(Table2[[#This Row],[Unit Cost]]+Table2[[#This Row],[Unit Cost]]*Table2[[#This Row],[GST]],"")</f>
        <v/>
      </c>
      <c r="H696" s="104"/>
      <c r="I696" s="241" t="str">
        <f>IFERROR(Table2[[#This Row],[Net Selling]]*Table2[[#This Row],[Qty]],"")</f>
        <v/>
      </c>
    </row>
    <row r="697" spans="2:9" x14ac:dyDescent="0.25">
      <c r="B697" s="107" t="str">
        <f t="shared" si="11"/>
        <v/>
      </c>
      <c r="C697" s="242"/>
      <c r="D697" t="str">
        <f>IFERROR(VLOOKUP(Table2[[#This Row],[ITEM]],Table3[],2,0),"")</f>
        <v/>
      </c>
      <c r="E697" s="241" t="str">
        <f>IFERROR(VLOOKUP(Table2[[#This Row],[ITEM]],Table3[],4,0),"")</f>
        <v/>
      </c>
      <c r="F697" s="104"/>
      <c r="G697" s="241" t="str">
        <f>IFERROR(Table2[[#This Row],[Unit Cost]]+Table2[[#This Row],[Unit Cost]]*Table2[[#This Row],[GST]],"")</f>
        <v/>
      </c>
      <c r="H697" s="104"/>
      <c r="I697" s="241" t="str">
        <f>IFERROR(Table2[[#This Row],[Net Selling]]*Table2[[#This Row],[Qty]],"")</f>
        <v/>
      </c>
    </row>
    <row r="698" spans="2:9" x14ac:dyDescent="0.25">
      <c r="B698" s="107" t="str">
        <f t="shared" si="11"/>
        <v/>
      </c>
      <c r="C698" s="242"/>
      <c r="D698" t="str">
        <f>IFERROR(VLOOKUP(Table2[[#This Row],[ITEM]],Table3[],2,0),"")</f>
        <v/>
      </c>
      <c r="E698" s="241" t="str">
        <f>IFERROR(VLOOKUP(Table2[[#This Row],[ITEM]],Table3[],4,0),"")</f>
        <v/>
      </c>
      <c r="F698" s="104"/>
      <c r="G698" s="241" t="str">
        <f>IFERROR(Table2[[#This Row],[Unit Cost]]+Table2[[#This Row],[Unit Cost]]*Table2[[#This Row],[GST]],"")</f>
        <v/>
      </c>
      <c r="H698" s="104"/>
      <c r="I698" s="241" t="str">
        <f>IFERROR(Table2[[#This Row],[Net Selling]]*Table2[[#This Row],[Qty]],"")</f>
        <v/>
      </c>
    </row>
    <row r="699" spans="2:9" x14ac:dyDescent="0.25">
      <c r="B699" s="107" t="str">
        <f t="shared" si="11"/>
        <v/>
      </c>
      <c r="C699" s="242"/>
      <c r="D699" t="str">
        <f>IFERROR(VLOOKUP(Table2[[#This Row],[ITEM]],Table3[],2,0),"")</f>
        <v/>
      </c>
      <c r="E699" s="241" t="str">
        <f>IFERROR(VLOOKUP(Table2[[#This Row],[ITEM]],Table3[],4,0),"")</f>
        <v/>
      </c>
      <c r="F699" s="104"/>
      <c r="G699" s="241" t="str">
        <f>IFERROR(Table2[[#This Row],[Unit Cost]]+Table2[[#This Row],[Unit Cost]]*Table2[[#This Row],[GST]],"")</f>
        <v/>
      </c>
      <c r="H699" s="104"/>
      <c r="I699" s="241" t="str">
        <f>IFERROR(Table2[[#This Row],[Net Selling]]*Table2[[#This Row],[Qty]],"")</f>
        <v/>
      </c>
    </row>
    <row r="700" spans="2:9" x14ac:dyDescent="0.25">
      <c r="B700" s="107" t="str">
        <f t="shared" si="11"/>
        <v/>
      </c>
      <c r="C700" s="242"/>
      <c r="D700" t="str">
        <f>IFERROR(VLOOKUP(Table2[[#This Row],[ITEM]],Table3[],2,0),"")</f>
        <v/>
      </c>
      <c r="E700" s="241" t="str">
        <f>IFERROR(VLOOKUP(Table2[[#This Row],[ITEM]],Table3[],4,0),"")</f>
        <v/>
      </c>
      <c r="F700" s="104"/>
      <c r="G700" s="241" t="str">
        <f>IFERROR(Table2[[#This Row],[Unit Cost]]+Table2[[#This Row],[Unit Cost]]*Table2[[#This Row],[GST]],"")</f>
        <v/>
      </c>
      <c r="H700" s="104"/>
      <c r="I700" s="241" t="str">
        <f>IFERROR(Table2[[#This Row],[Net Selling]]*Table2[[#This Row],[Qty]],"")</f>
        <v/>
      </c>
    </row>
    <row r="701" spans="2:9" x14ac:dyDescent="0.25">
      <c r="B701" s="107" t="str">
        <f t="shared" si="11"/>
        <v/>
      </c>
      <c r="C701" s="242"/>
      <c r="D701" t="str">
        <f>IFERROR(VLOOKUP(Table2[[#This Row],[ITEM]],Table3[],2,0),"")</f>
        <v/>
      </c>
      <c r="E701" s="241" t="str">
        <f>IFERROR(VLOOKUP(Table2[[#This Row],[ITEM]],Table3[],4,0),"")</f>
        <v/>
      </c>
      <c r="F701" s="104"/>
      <c r="G701" s="241" t="str">
        <f>IFERROR(Table2[[#This Row],[Unit Cost]]+Table2[[#This Row],[Unit Cost]]*Table2[[#This Row],[GST]],"")</f>
        <v/>
      </c>
      <c r="H701" s="104"/>
      <c r="I701" s="241" t="str">
        <f>IFERROR(Table2[[#This Row],[Net Selling]]*Table2[[#This Row],[Qty]],"")</f>
        <v/>
      </c>
    </row>
    <row r="702" spans="2:9" x14ac:dyDescent="0.25">
      <c r="B702" s="107" t="str">
        <f t="shared" si="11"/>
        <v/>
      </c>
      <c r="C702" s="242"/>
      <c r="D702" t="str">
        <f>IFERROR(VLOOKUP(Table2[[#This Row],[ITEM]],Table3[],2,0),"")</f>
        <v/>
      </c>
      <c r="E702" s="241" t="str">
        <f>IFERROR(VLOOKUP(Table2[[#This Row],[ITEM]],Table3[],4,0),"")</f>
        <v/>
      </c>
      <c r="F702" s="104"/>
      <c r="G702" s="241" t="str">
        <f>IFERROR(Table2[[#This Row],[Unit Cost]]+Table2[[#This Row],[Unit Cost]]*Table2[[#This Row],[GST]],"")</f>
        <v/>
      </c>
      <c r="H702" s="104"/>
      <c r="I702" s="241" t="str">
        <f>IFERROR(Table2[[#This Row],[Net Selling]]*Table2[[#This Row],[Qty]],"")</f>
        <v/>
      </c>
    </row>
    <row r="703" spans="2:9" x14ac:dyDescent="0.25">
      <c r="B703" s="107" t="str">
        <f t="shared" si="11"/>
        <v/>
      </c>
      <c r="C703" s="242"/>
      <c r="D703" t="str">
        <f>IFERROR(VLOOKUP(Table2[[#This Row],[ITEM]],Table3[],2,0),"")</f>
        <v/>
      </c>
      <c r="E703" s="241" t="str">
        <f>IFERROR(VLOOKUP(Table2[[#This Row],[ITEM]],Table3[],4,0),"")</f>
        <v/>
      </c>
      <c r="F703" s="104"/>
      <c r="G703" s="241" t="str">
        <f>IFERROR(Table2[[#This Row],[Unit Cost]]+Table2[[#This Row],[Unit Cost]]*Table2[[#This Row],[GST]],"")</f>
        <v/>
      </c>
      <c r="H703" s="104"/>
      <c r="I703" s="241" t="str">
        <f>IFERROR(Table2[[#This Row],[Net Selling]]*Table2[[#This Row],[Qty]],"")</f>
        <v/>
      </c>
    </row>
    <row r="704" spans="2:9" x14ac:dyDescent="0.25">
      <c r="B704" s="107" t="str">
        <f t="shared" si="11"/>
        <v/>
      </c>
      <c r="C704" s="242"/>
      <c r="D704" t="str">
        <f>IFERROR(VLOOKUP(Table2[[#This Row],[ITEM]],Table3[],2,0),"")</f>
        <v/>
      </c>
      <c r="E704" s="241" t="str">
        <f>IFERROR(VLOOKUP(Table2[[#This Row],[ITEM]],Table3[],4,0),"")</f>
        <v/>
      </c>
      <c r="F704" s="104"/>
      <c r="G704" s="241" t="str">
        <f>IFERROR(Table2[[#This Row],[Unit Cost]]+Table2[[#This Row],[Unit Cost]]*Table2[[#This Row],[GST]],"")</f>
        <v/>
      </c>
      <c r="H704" s="104"/>
      <c r="I704" s="241" t="str">
        <f>IFERROR(Table2[[#This Row],[Net Selling]]*Table2[[#This Row],[Qty]],"")</f>
        <v/>
      </c>
    </row>
    <row r="705" spans="2:9" x14ac:dyDescent="0.25">
      <c r="B705" s="107" t="str">
        <f t="shared" si="11"/>
        <v/>
      </c>
      <c r="C705" s="242"/>
      <c r="D705" t="str">
        <f>IFERROR(VLOOKUP(Table2[[#This Row],[ITEM]],Table3[],2,0),"")</f>
        <v/>
      </c>
      <c r="E705" s="241" t="str">
        <f>IFERROR(VLOOKUP(Table2[[#This Row],[ITEM]],Table3[],4,0),"")</f>
        <v/>
      </c>
      <c r="F705" s="104"/>
      <c r="G705" s="241" t="str">
        <f>IFERROR(Table2[[#This Row],[Unit Cost]]+Table2[[#This Row],[Unit Cost]]*Table2[[#This Row],[GST]],"")</f>
        <v/>
      </c>
      <c r="H705" s="104"/>
      <c r="I705" s="241" t="str">
        <f>IFERROR(Table2[[#This Row],[Net Selling]]*Table2[[#This Row],[Qty]],"")</f>
        <v/>
      </c>
    </row>
    <row r="706" spans="2:9" x14ac:dyDescent="0.25">
      <c r="B706" s="107" t="str">
        <f t="shared" si="11"/>
        <v/>
      </c>
      <c r="C706" s="242"/>
      <c r="D706" t="str">
        <f>IFERROR(VLOOKUP(Table2[[#This Row],[ITEM]],Table3[],2,0),"")</f>
        <v/>
      </c>
      <c r="E706" s="241" t="str">
        <f>IFERROR(VLOOKUP(Table2[[#This Row],[ITEM]],Table3[],4,0),"")</f>
        <v/>
      </c>
      <c r="F706" s="104"/>
      <c r="G706" s="241" t="str">
        <f>IFERROR(Table2[[#This Row],[Unit Cost]]+Table2[[#This Row],[Unit Cost]]*Table2[[#This Row],[GST]],"")</f>
        <v/>
      </c>
      <c r="H706" s="104"/>
      <c r="I706" s="241" t="str">
        <f>IFERROR(Table2[[#This Row],[Net Selling]]*Table2[[#This Row],[Qty]],"")</f>
        <v/>
      </c>
    </row>
    <row r="707" spans="2:9" x14ac:dyDescent="0.25">
      <c r="B707" s="107" t="str">
        <f t="shared" si="11"/>
        <v/>
      </c>
      <c r="C707" s="242"/>
      <c r="D707" t="str">
        <f>IFERROR(VLOOKUP(Table2[[#This Row],[ITEM]],Table3[],2,0),"")</f>
        <v/>
      </c>
      <c r="E707" s="241" t="str">
        <f>IFERROR(VLOOKUP(Table2[[#This Row],[ITEM]],Table3[],4,0),"")</f>
        <v/>
      </c>
      <c r="F707" s="104"/>
      <c r="G707" s="241" t="str">
        <f>IFERROR(Table2[[#This Row],[Unit Cost]]+Table2[[#This Row],[Unit Cost]]*Table2[[#This Row],[GST]],"")</f>
        <v/>
      </c>
      <c r="H707" s="104"/>
      <c r="I707" s="241" t="str">
        <f>IFERROR(Table2[[#This Row],[Net Selling]]*Table2[[#This Row],[Qty]],"")</f>
        <v/>
      </c>
    </row>
    <row r="708" spans="2:9" x14ac:dyDescent="0.25">
      <c r="B708" s="107" t="str">
        <f t="shared" si="11"/>
        <v/>
      </c>
      <c r="C708" s="242"/>
      <c r="D708" t="str">
        <f>IFERROR(VLOOKUP(Table2[[#This Row],[ITEM]],Table3[],2,0),"")</f>
        <v/>
      </c>
      <c r="E708" s="241" t="str">
        <f>IFERROR(VLOOKUP(Table2[[#This Row],[ITEM]],Table3[],4,0),"")</f>
        <v/>
      </c>
      <c r="F708" s="104"/>
      <c r="G708" s="241" t="str">
        <f>IFERROR(Table2[[#This Row],[Unit Cost]]+Table2[[#This Row],[Unit Cost]]*Table2[[#This Row],[GST]],"")</f>
        <v/>
      </c>
      <c r="H708" s="104"/>
      <c r="I708" s="241" t="str">
        <f>IFERROR(Table2[[#This Row],[Net Selling]]*Table2[[#This Row],[Qty]],"")</f>
        <v/>
      </c>
    </row>
    <row r="709" spans="2:9" x14ac:dyDescent="0.25">
      <c r="B709" s="107" t="str">
        <f t="shared" si="11"/>
        <v/>
      </c>
      <c r="C709" s="242"/>
      <c r="D709" t="str">
        <f>IFERROR(VLOOKUP(Table2[[#This Row],[ITEM]],Table3[],2,0),"")</f>
        <v/>
      </c>
      <c r="E709" s="241" t="str">
        <f>IFERROR(VLOOKUP(Table2[[#This Row],[ITEM]],Table3[],4,0),"")</f>
        <v/>
      </c>
      <c r="F709" s="104"/>
      <c r="G709" s="241" t="str">
        <f>IFERROR(Table2[[#This Row],[Unit Cost]]+Table2[[#This Row],[Unit Cost]]*Table2[[#This Row],[GST]],"")</f>
        <v/>
      </c>
      <c r="H709" s="104"/>
      <c r="I709" s="241" t="str">
        <f>IFERROR(Table2[[#This Row],[Net Selling]]*Table2[[#This Row],[Qty]],"")</f>
        <v/>
      </c>
    </row>
    <row r="710" spans="2:9" x14ac:dyDescent="0.25">
      <c r="B710" s="107" t="str">
        <f t="shared" si="11"/>
        <v/>
      </c>
      <c r="C710" s="242"/>
      <c r="D710" t="str">
        <f>IFERROR(VLOOKUP(Table2[[#This Row],[ITEM]],Table3[],2,0),"")</f>
        <v/>
      </c>
      <c r="E710" s="241" t="str">
        <f>IFERROR(VLOOKUP(Table2[[#This Row],[ITEM]],Table3[],4,0),"")</f>
        <v/>
      </c>
      <c r="F710" s="104"/>
      <c r="G710" s="241" t="str">
        <f>IFERROR(Table2[[#This Row],[Unit Cost]]+Table2[[#This Row],[Unit Cost]]*Table2[[#This Row],[GST]],"")</f>
        <v/>
      </c>
      <c r="H710" s="104"/>
      <c r="I710" s="241" t="str">
        <f>IFERROR(Table2[[#This Row],[Net Selling]]*Table2[[#This Row],[Qty]],"")</f>
        <v/>
      </c>
    </row>
    <row r="711" spans="2:9" x14ac:dyDescent="0.25">
      <c r="B711" s="107" t="str">
        <f t="shared" si="11"/>
        <v/>
      </c>
      <c r="C711" s="242"/>
      <c r="D711" t="str">
        <f>IFERROR(VLOOKUP(Table2[[#This Row],[ITEM]],Table3[],2,0),"")</f>
        <v/>
      </c>
      <c r="E711" s="241" t="str">
        <f>IFERROR(VLOOKUP(Table2[[#This Row],[ITEM]],Table3[],4,0),"")</f>
        <v/>
      </c>
      <c r="F711" s="104"/>
      <c r="G711" s="241" t="str">
        <f>IFERROR(Table2[[#This Row],[Unit Cost]]+Table2[[#This Row],[Unit Cost]]*Table2[[#This Row],[GST]],"")</f>
        <v/>
      </c>
      <c r="H711" s="104"/>
      <c r="I711" s="241" t="str">
        <f>IFERROR(Table2[[#This Row],[Net Selling]]*Table2[[#This Row],[Qty]],"")</f>
        <v/>
      </c>
    </row>
    <row r="712" spans="2:9" x14ac:dyDescent="0.25">
      <c r="B712" s="107" t="str">
        <f t="shared" si="11"/>
        <v/>
      </c>
      <c r="C712" s="242"/>
      <c r="D712" t="str">
        <f>IFERROR(VLOOKUP(Table2[[#This Row],[ITEM]],Table3[],2,0),"")</f>
        <v/>
      </c>
      <c r="E712" s="241" t="str">
        <f>IFERROR(VLOOKUP(Table2[[#This Row],[ITEM]],Table3[],4,0),"")</f>
        <v/>
      </c>
      <c r="F712" s="104"/>
      <c r="G712" s="241" t="str">
        <f>IFERROR(Table2[[#This Row],[Unit Cost]]+Table2[[#This Row],[Unit Cost]]*Table2[[#This Row],[GST]],"")</f>
        <v/>
      </c>
      <c r="H712" s="104"/>
      <c r="I712" s="241" t="str">
        <f>IFERROR(Table2[[#This Row],[Net Selling]]*Table2[[#This Row],[Qty]],"")</f>
        <v/>
      </c>
    </row>
    <row r="713" spans="2:9" x14ac:dyDescent="0.25">
      <c r="B713" s="107" t="str">
        <f t="shared" si="11"/>
        <v/>
      </c>
      <c r="C713" s="242"/>
      <c r="D713" t="str">
        <f>IFERROR(VLOOKUP(Table2[[#This Row],[ITEM]],Table3[],2,0),"")</f>
        <v/>
      </c>
      <c r="E713" s="241" t="str">
        <f>IFERROR(VLOOKUP(Table2[[#This Row],[ITEM]],Table3[],4,0),"")</f>
        <v/>
      </c>
      <c r="F713" s="104"/>
      <c r="G713" s="241" t="str">
        <f>IFERROR(Table2[[#This Row],[Unit Cost]]+Table2[[#This Row],[Unit Cost]]*Table2[[#This Row],[GST]],"")</f>
        <v/>
      </c>
      <c r="H713" s="104"/>
      <c r="I713" s="241" t="str">
        <f>IFERROR(Table2[[#This Row],[Net Selling]]*Table2[[#This Row],[Qty]],"")</f>
        <v/>
      </c>
    </row>
    <row r="714" spans="2:9" x14ac:dyDescent="0.25">
      <c r="B714" s="107" t="str">
        <f t="shared" si="11"/>
        <v/>
      </c>
      <c r="C714" s="242"/>
      <c r="D714" t="str">
        <f>IFERROR(VLOOKUP(Table2[[#This Row],[ITEM]],Table3[],2,0),"")</f>
        <v/>
      </c>
      <c r="E714" s="241" t="str">
        <f>IFERROR(VLOOKUP(Table2[[#This Row],[ITEM]],Table3[],4,0),"")</f>
        <v/>
      </c>
      <c r="F714" s="104"/>
      <c r="G714" s="241" t="str">
        <f>IFERROR(Table2[[#This Row],[Unit Cost]]+Table2[[#This Row],[Unit Cost]]*Table2[[#This Row],[GST]],"")</f>
        <v/>
      </c>
      <c r="H714" s="104"/>
      <c r="I714" s="241" t="str">
        <f>IFERROR(Table2[[#This Row],[Net Selling]]*Table2[[#This Row],[Qty]],"")</f>
        <v/>
      </c>
    </row>
    <row r="715" spans="2:9" x14ac:dyDescent="0.25">
      <c r="B715" s="107" t="str">
        <f t="shared" si="11"/>
        <v/>
      </c>
      <c r="C715" s="242"/>
      <c r="D715" t="str">
        <f>IFERROR(VLOOKUP(Table2[[#This Row],[ITEM]],Table3[],2,0),"")</f>
        <v/>
      </c>
      <c r="E715" s="241" t="str">
        <f>IFERROR(VLOOKUP(Table2[[#This Row],[ITEM]],Table3[],4,0),"")</f>
        <v/>
      </c>
      <c r="F715" s="104"/>
      <c r="G715" s="241" t="str">
        <f>IFERROR(Table2[[#This Row],[Unit Cost]]+Table2[[#This Row],[Unit Cost]]*Table2[[#This Row],[GST]],"")</f>
        <v/>
      </c>
      <c r="H715" s="104"/>
      <c r="I715" s="241" t="str">
        <f>IFERROR(Table2[[#This Row],[Net Selling]]*Table2[[#This Row],[Qty]],"")</f>
        <v/>
      </c>
    </row>
    <row r="716" spans="2:9" x14ac:dyDescent="0.25">
      <c r="B716" s="107" t="str">
        <f t="shared" si="11"/>
        <v/>
      </c>
      <c r="C716" s="242"/>
      <c r="D716" t="str">
        <f>IFERROR(VLOOKUP(Table2[[#This Row],[ITEM]],Table3[],2,0),"")</f>
        <v/>
      </c>
      <c r="E716" s="241" t="str">
        <f>IFERROR(VLOOKUP(Table2[[#This Row],[ITEM]],Table3[],4,0),"")</f>
        <v/>
      </c>
      <c r="F716" s="104"/>
      <c r="G716" s="241" t="str">
        <f>IFERROR(Table2[[#This Row],[Unit Cost]]+Table2[[#This Row],[Unit Cost]]*Table2[[#This Row],[GST]],"")</f>
        <v/>
      </c>
      <c r="H716" s="104"/>
      <c r="I716" s="241" t="str">
        <f>IFERROR(Table2[[#This Row],[Net Selling]]*Table2[[#This Row],[Qty]],"")</f>
        <v/>
      </c>
    </row>
    <row r="717" spans="2:9" x14ac:dyDescent="0.25">
      <c r="B717" s="107" t="str">
        <f t="shared" si="11"/>
        <v/>
      </c>
      <c r="C717" s="242"/>
      <c r="D717" t="str">
        <f>IFERROR(VLOOKUP(Table2[[#This Row],[ITEM]],Table3[],2,0),"")</f>
        <v/>
      </c>
      <c r="E717" s="241" t="str">
        <f>IFERROR(VLOOKUP(Table2[[#This Row],[ITEM]],Table3[],4,0),"")</f>
        <v/>
      </c>
      <c r="F717" s="104"/>
      <c r="G717" s="241" t="str">
        <f>IFERROR(Table2[[#This Row],[Unit Cost]]+Table2[[#This Row],[Unit Cost]]*Table2[[#This Row],[GST]],"")</f>
        <v/>
      </c>
      <c r="H717" s="104"/>
      <c r="I717" s="241" t="str">
        <f>IFERROR(Table2[[#This Row],[Net Selling]]*Table2[[#This Row],[Qty]],"")</f>
        <v/>
      </c>
    </row>
    <row r="718" spans="2:9" x14ac:dyDescent="0.25">
      <c r="B718" s="107" t="str">
        <f t="shared" si="11"/>
        <v/>
      </c>
      <c r="C718" s="242"/>
      <c r="D718" t="str">
        <f>IFERROR(VLOOKUP(Table2[[#This Row],[ITEM]],Table3[],2,0),"")</f>
        <v/>
      </c>
      <c r="E718" s="241" t="str">
        <f>IFERROR(VLOOKUP(Table2[[#This Row],[ITEM]],Table3[],4,0),"")</f>
        <v/>
      </c>
      <c r="F718" s="104"/>
      <c r="G718" s="241" t="str">
        <f>IFERROR(Table2[[#This Row],[Unit Cost]]+Table2[[#This Row],[Unit Cost]]*Table2[[#This Row],[GST]],"")</f>
        <v/>
      </c>
      <c r="H718" s="104"/>
      <c r="I718" s="241" t="str">
        <f>IFERROR(Table2[[#This Row],[Net Selling]]*Table2[[#This Row],[Qty]],"")</f>
        <v/>
      </c>
    </row>
    <row r="719" spans="2:9" x14ac:dyDescent="0.25">
      <c r="B719" s="107" t="str">
        <f t="shared" si="11"/>
        <v/>
      </c>
      <c r="C719" s="242"/>
      <c r="D719" t="str">
        <f>IFERROR(VLOOKUP(Table2[[#This Row],[ITEM]],Table3[],2,0),"")</f>
        <v/>
      </c>
      <c r="E719" s="241" t="str">
        <f>IFERROR(VLOOKUP(Table2[[#This Row],[ITEM]],Table3[],4,0),"")</f>
        <v/>
      </c>
      <c r="F719" s="104"/>
      <c r="G719" s="241" t="str">
        <f>IFERROR(Table2[[#This Row],[Unit Cost]]+Table2[[#This Row],[Unit Cost]]*Table2[[#This Row],[GST]],"")</f>
        <v/>
      </c>
      <c r="H719" s="104"/>
      <c r="I719" s="241" t="str">
        <f>IFERROR(Table2[[#This Row],[Net Selling]]*Table2[[#This Row],[Qty]],"")</f>
        <v/>
      </c>
    </row>
    <row r="720" spans="2:9" x14ac:dyDescent="0.25">
      <c r="B720" s="107" t="str">
        <f t="shared" si="11"/>
        <v/>
      </c>
      <c r="C720" s="242"/>
      <c r="D720" t="str">
        <f>IFERROR(VLOOKUP(Table2[[#This Row],[ITEM]],Table3[],2,0),"")</f>
        <v/>
      </c>
      <c r="E720" s="241" t="str">
        <f>IFERROR(VLOOKUP(Table2[[#This Row],[ITEM]],Table3[],4,0),"")</f>
        <v/>
      </c>
      <c r="F720" s="104"/>
      <c r="G720" s="241" t="str">
        <f>IFERROR(Table2[[#This Row],[Unit Cost]]+Table2[[#This Row],[Unit Cost]]*Table2[[#This Row],[GST]],"")</f>
        <v/>
      </c>
      <c r="H720" s="104"/>
      <c r="I720" s="241" t="str">
        <f>IFERROR(Table2[[#This Row],[Net Selling]]*Table2[[#This Row],[Qty]],"")</f>
        <v/>
      </c>
    </row>
    <row r="721" spans="2:9" x14ac:dyDescent="0.25">
      <c r="B721" s="107" t="str">
        <f t="shared" si="11"/>
        <v/>
      </c>
      <c r="C721" s="242"/>
      <c r="D721" t="str">
        <f>IFERROR(VLOOKUP(Table2[[#This Row],[ITEM]],Table3[],2,0),"")</f>
        <v/>
      </c>
      <c r="E721" s="241" t="str">
        <f>IFERROR(VLOOKUP(Table2[[#This Row],[ITEM]],Table3[],4,0),"")</f>
        <v/>
      </c>
      <c r="F721" s="104"/>
      <c r="G721" s="241" t="str">
        <f>IFERROR(Table2[[#This Row],[Unit Cost]]+Table2[[#This Row],[Unit Cost]]*Table2[[#This Row],[GST]],"")</f>
        <v/>
      </c>
      <c r="H721" s="104"/>
      <c r="I721" s="241" t="str">
        <f>IFERROR(Table2[[#This Row],[Net Selling]]*Table2[[#This Row],[Qty]],"")</f>
        <v/>
      </c>
    </row>
    <row r="722" spans="2:9" x14ac:dyDescent="0.25">
      <c r="B722" s="107" t="str">
        <f t="shared" si="11"/>
        <v/>
      </c>
      <c r="C722" s="242"/>
      <c r="D722" t="str">
        <f>IFERROR(VLOOKUP(Table2[[#This Row],[ITEM]],Table3[],2,0),"")</f>
        <v/>
      </c>
      <c r="E722" s="241" t="str">
        <f>IFERROR(VLOOKUP(Table2[[#This Row],[ITEM]],Table3[],4,0),"")</f>
        <v/>
      </c>
      <c r="F722" s="104"/>
      <c r="G722" s="241" t="str">
        <f>IFERROR(Table2[[#This Row],[Unit Cost]]+Table2[[#This Row],[Unit Cost]]*Table2[[#This Row],[GST]],"")</f>
        <v/>
      </c>
      <c r="H722" s="104"/>
      <c r="I722" s="241" t="str">
        <f>IFERROR(Table2[[#This Row],[Net Selling]]*Table2[[#This Row],[Qty]],"")</f>
        <v/>
      </c>
    </row>
    <row r="723" spans="2:9" x14ac:dyDescent="0.25">
      <c r="B723" s="107" t="str">
        <f t="shared" ref="B723:B786" si="12">IFERROR(IF(C723&lt;&gt;"",B723+1,""),"")</f>
        <v/>
      </c>
      <c r="C723" s="242"/>
      <c r="D723" t="str">
        <f>IFERROR(VLOOKUP(Table2[[#This Row],[ITEM]],Table3[],2,0),"")</f>
        <v/>
      </c>
      <c r="E723" s="241" t="str">
        <f>IFERROR(VLOOKUP(Table2[[#This Row],[ITEM]],Table3[],4,0),"")</f>
        <v/>
      </c>
      <c r="F723" s="104"/>
      <c r="G723" s="241" t="str">
        <f>IFERROR(Table2[[#This Row],[Unit Cost]]+Table2[[#This Row],[Unit Cost]]*Table2[[#This Row],[GST]],"")</f>
        <v/>
      </c>
      <c r="H723" s="104"/>
      <c r="I723" s="241" t="str">
        <f>IFERROR(Table2[[#This Row],[Net Selling]]*Table2[[#This Row],[Qty]],"")</f>
        <v/>
      </c>
    </row>
    <row r="724" spans="2:9" x14ac:dyDescent="0.25">
      <c r="B724" s="107" t="str">
        <f t="shared" si="12"/>
        <v/>
      </c>
      <c r="C724" s="242"/>
      <c r="D724" t="str">
        <f>IFERROR(VLOOKUP(Table2[[#This Row],[ITEM]],Table3[],2,0),"")</f>
        <v/>
      </c>
      <c r="E724" s="241" t="str">
        <f>IFERROR(VLOOKUP(Table2[[#This Row],[ITEM]],Table3[],4,0),"")</f>
        <v/>
      </c>
      <c r="F724" s="104"/>
      <c r="G724" s="241" t="str">
        <f>IFERROR(Table2[[#This Row],[Unit Cost]]+Table2[[#This Row],[Unit Cost]]*Table2[[#This Row],[GST]],"")</f>
        <v/>
      </c>
      <c r="H724" s="104"/>
      <c r="I724" s="241" t="str">
        <f>IFERROR(Table2[[#This Row],[Net Selling]]*Table2[[#This Row],[Qty]],"")</f>
        <v/>
      </c>
    </row>
    <row r="725" spans="2:9" x14ac:dyDescent="0.25">
      <c r="B725" s="107" t="str">
        <f t="shared" si="12"/>
        <v/>
      </c>
      <c r="C725" s="242"/>
      <c r="D725" t="str">
        <f>IFERROR(VLOOKUP(Table2[[#This Row],[ITEM]],Table3[],2,0),"")</f>
        <v/>
      </c>
      <c r="E725" s="241" t="str">
        <f>IFERROR(VLOOKUP(Table2[[#This Row],[ITEM]],Table3[],4,0),"")</f>
        <v/>
      </c>
      <c r="F725" s="104"/>
      <c r="G725" s="241" t="str">
        <f>IFERROR(Table2[[#This Row],[Unit Cost]]+Table2[[#This Row],[Unit Cost]]*Table2[[#This Row],[GST]],"")</f>
        <v/>
      </c>
      <c r="H725" s="104"/>
      <c r="I725" s="241" t="str">
        <f>IFERROR(Table2[[#This Row],[Net Selling]]*Table2[[#This Row],[Qty]],"")</f>
        <v/>
      </c>
    </row>
    <row r="726" spans="2:9" x14ac:dyDescent="0.25">
      <c r="B726" s="107" t="str">
        <f t="shared" si="12"/>
        <v/>
      </c>
      <c r="C726" s="242"/>
      <c r="D726" t="str">
        <f>IFERROR(VLOOKUP(Table2[[#This Row],[ITEM]],Table3[],2,0),"")</f>
        <v/>
      </c>
      <c r="E726" s="241" t="str">
        <f>IFERROR(VLOOKUP(Table2[[#This Row],[ITEM]],Table3[],4,0),"")</f>
        <v/>
      </c>
      <c r="F726" s="104"/>
      <c r="G726" s="241" t="str">
        <f>IFERROR(Table2[[#This Row],[Unit Cost]]+Table2[[#This Row],[Unit Cost]]*Table2[[#This Row],[GST]],"")</f>
        <v/>
      </c>
      <c r="H726" s="104"/>
      <c r="I726" s="241" t="str">
        <f>IFERROR(Table2[[#This Row],[Net Selling]]*Table2[[#This Row],[Qty]],"")</f>
        <v/>
      </c>
    </row>
    <row r="727" spans="2:9" x14ac:dyDescent="0.25">
      <c r="B727" s="107" t="str">
        <f t="shared" si="12"/>
        <v/>
      </c>
      <c r="C727" s="242"/>
      <c r="D727" t="str">
        <f>IFERROR(VLOOKUP(Table2[[#This Row],[ITEM]],Table3[],2,0),"")</f>
        <v/>
      </c>
      <c r="E727" s="241" t="str">
        <f>IFERROR(VLOOKUP(Table2[[#This Row],[ITEM]],Table3[],4,0),"")</f>
        <v/>
      </c>
      <c r="F727" s="104"/>
      <c r="G727" s="241" t="str">
        <f>IFERROR(Table2[[#This Row],[Unit Cost]]+Table2[[#This Row],[Unit Cost]]*Table2[[#This Row],[GST]],"")</f>
        <v/>
      </c>
      <c r="H727" s="104"/>
      <c r="I727" s="241" t="str">
        <f>IFERROR(Table2[[#This Row],[Net Selling]]*Table2[[#This Row],[Qty]],"")</f>
        <v/>
      </c>
    </row>
    <row r="728" spans="2:9" x14ac:dyDescent="0.25">
      <c r="B728" s="107" t="str">
        <f t="shared" si="12"/>
        <v/>
      </c>
      <c r="C728" s="242"/>
      <c r="D728" t="str">
        <f>IFERROR(VLOOKUP(Table2[[#This Row],[ITEM]],Table3[],2,0),"")</f>
        <v/>
      </c>
      <c r="E728" s="241" t="str">
        <f>IFERROR(VLOOKUP(Table2[[#This Row],[ITEM]],Table3[],4,0),"")</f>
        <v/>
      </c>
      <c r="F728" s="104"/>
      <c r="G728" s="241" t="str">
        <f>IFERROR(Table2[[#This Row],[Unit Cost]]+Table2[[#This Row],[Unit Cost]]*Table2[[#This Row],[GST]],"")</f>
        <v/>
      </c>
      <c r="H728" s="104"/>
      <c r="I728" s="241" t="str">
        <f>IFERROR(Table2[[#This Row],[Net Selling]]*Table2[[#This Row],[Qty]],"")</f>
        <v/>
      </c>
    </row>
    <row r="729" spans="2:9" x14ac:dyDescent="0.25">
      <c r="B729" s="107" t="str">
        <f t="shared" si="12"/>
        <v/>
      </c>
      <c r="C729" s="242"/>
      <c r="D729" t="str">
        <f>IFERROR(VLOOKUP(Table2[[#This Row],[ITEM]],Table3[],2,0),"")</f>
        <v/>
      </c>
      <c r="E729" s="241" t="str">
        <f>IFERROR(VLOOKUP(Table2[[#This Row],[ITEM]],Table3[],4,0),"")</f>
        <v/>
      </c>
      <c r="F729" s="104"/>
      <c r="G729" s="241" t="str">
        <f>IFERROR(Table2[[#This Row],[Unit Cost]]+Table2[[#This Row],[Unit Cost]]*Table2[[#This Row],[GST]],"")</f>
        <v/>
      </c>
      <c r="H729" s="104"/>
      <c r="I729" s="241" t="str">
        <f>IFERROR(Table2[[#This Row],[Net Selling]]*Table2[[#This Row],[Qty]],"")</f>
        <v/>
      </c>
    </row>
    <row r="730" spans="2:9" x14ac:dyDescent="0.25">
      <c r="B730" s="107" t="str">
        <f t="shared" si="12"/>
        <v/>
      </c>
      <c r="C730" s="242"/>
      <c r="D730" t="str">
        <f>IFERROR(VLOOKUP(Table2[[#This Row],[ITEM]],Table3[],2,0),"")</f>
        <v/>
      </c>
      <c r="E730" s="241" t="str">
        <f>IFERROR(VLOOKUP(Table2[[#This Row],[ITEM]],Table3[],4,0),"")</f>
        <v/>
      </c>
      <c r="F730" s="104"/>
      <c r="G730" s="241" t="str">
        <f>IFERROR(Table2[[#This Row],[Unit Cost]]+Table2[[#This Row],[Unit Cost]]*Table2[[#This Row],[GST]],"")</f>
        <v/>
      </c>
      <c r="H730" s="104"/>
      <c r="I730" s="241" t="str">
        <f>IFERROR(Table2[[#This Row],[Net Selling]]*Table2[[#This Row],[Qty]],"")</f>
        <v/>
      </c>
    </row>
    <row r="731" spans="2:9" x14ac:dyDescent="0.25">
      <c r="B731" s="107" t="str">
        <f t="shared" si="12"/>
        <v/>
      </c>
      <c r="C731" s="242"/>
      <c r="D731" t="str">
        <f>IFERROR(VLOOKUP(Table2[[#This Row],[ITEM]],Table3[],2,0),"")</f>
        <v/>
      </c>
      <c r="E731" s="241" t="str">
        <f>IFERROR(VLOOKUP(Table2[[#This Row],[ITEM]],Table3[],4,0),"")</f>
        <v/>
      </c>
      <c r="F731" s="104"/>
      <c r="G731" s="241" t="str">
        <f>IFERROR(Table2[[#This Row],[Unit Cost]]+Table2[[#This Row],[Unit Cost]]*Table2[[#This Row],[GST]],"")</f>
        <v/>
      </c>
      <c r="H731" s="104"/>
      <c r="I731" s="241" t="str">
        <f>IFERROR(Table2[[#This Row],[Net Selling]]*Table2[[#This Row],[Qty]],"")</f>
        <v/>
      </c>
    </row>
    <row r="732" spans="2:9" x14ac:dyDescent="0.25">
      <c r="B732" s="107" t="str">
        <f t="shared" si="12"/>
        <v/>
      </c>
      <c r="C732" s="242"/>
      <c r="D732" t="str">
        <f>IFERROR(VLOOKUP(Table2[[#This Row],[ITEM]],Table3[],2,0),"")</f>
        <v/>
      </c>
      <c r="E732" s="241" t="str">
        <f>IFERROR(VLOOKUP(Table2[[#This Row],[ITEM]],Table3[],4,0),"")</f>
        <v/>
      </c>
      <c r="F732" s="104"/>
      <c r="G732" s="241" t="str">
        <f>IFERROR(Table2[[#This Row],[Unit Cost]]+Table2[[#This Row],[Unit Cost]]*Table2[[#This Row],[GST]],"")</f>
        <v/>
      </c>
      <c r="H732" s="104"/>
      <c r="I732" s="241" t="str">
        <f>IFERROR(Table2[[#This Row],[Net Selling]]*Table2[[#This Row],[Qty]],"")</f>
        <v/>
      </c>
    </row>
    <row r="733" spans="2:9" x14ac:dyDescent="0.25">
      <c r="B733" s="107" t="str">
        <f t="shared" si="12"/>
        <v/>
      </c>
      <c r="C733" s="242"/>
      <c r="D733" t="str">
        <f>IFERROR(VLOOKUP(Table2[[#This Row],[ITEM]],Table3[],2,0),"")</f>
        <v/>
      </c>
      <c r="E733" s="241" t="str">
        <f>IFERROR(VLOOKUP(Table2[[#This Row],[ITEM]],Table3[],4,0),"")</f>
        <v/>
      </c>
      <c r="F733" s="104"/>
      <c r="G733" s="241" t="str">
        <f>IFERROR(Table2[[#This Row],[Unit Cost]]+Table2[[#This Row],[Unit Cost]]*Table2[[#This Row],[GST]],"")</f>
        <v/>
      </c>
      <c r="H733" s="104"/>
      <c r="I733" s="241" t="str">
        <f>IFERROR(Table2[[#This Row],[Net Selling]]*Table2[[#This Row],[Qty]],"")</f>
        <v/>
      </c>
    </row>
    <row r="734" spans="2:9" x14ac:dyDescent="0.25">
      <c r="B734" s="107" t="str">
        <f t="shared" si="12"/>
        <v/>
      </c>
      <c r="C734" s="242"/>
      <c r="D734" t="str">
        <f>IFERROR(VLOOKUP(Table2[[#This Row],[ITEM]],Table3[],2,0),"")</f>
        <v/>
      </c>
      <c r="E734" s="241" t="str">
        <f>IFERROR(VLOOKUP(Table2[[#This Row],[ITEM]],Table3[],4,0),"")</f>
        <v/>
      </c>
      <c r="F734" s="104"/>
      <c r="G734" s="241" t="str">
        <f>IFERROR(Table2[[#This Row],[Unit Cost]]+Table2[[#This Row],[Unit Cost]]*Table2[[#This Row],[GST]],"")</f>
        <v/>
      </c>
      <c r="H734" s="104"/>
      <c r="I734" s="241" t="str">
        <f>IFERROR(Table2[[#This Row],[Net Selling]]*Table2[[#This Row],[Qty]],"")</f>
        <v/>
      </c>
    </row>
    <row r="735" spans="2:9" x14ac:dyDescent="0.25">
      <c r="B735" s="107" t="str">
        <f t="shared" si="12"/>
        <v/>
      </c>
      <c r="C735" s="242"/>
      <c r="D735" t="str">
        <f>IFERROR(VLOOKUP(Table2[[#This Row],[ITEM]],Table3[],2,0),"")</f>
        <v/>
      </c>
      <c r="E735" s="241" t="str">
        <f>IFERROR(VLOOKUP(Table2[[#This Row],[ITEM]],Table3[],4,0),"")</f>
        <v/>
      </c>
      <c r="F735" s="104"/>
      <c r="G735" s="241" t="str">
        <f>IFERROR(Table2[[#This Row],[Unit Cost]]+Table2[[#This Row],[Unit Cost]]*Table2[[#This Row],[GST]],"")</f>
        <v/>
      </c>
      <c r="H735" s="104"/>
      <c r="I735" s="241" t="str">
        <f>IFERROR(Table2[[#This Row],[Net Selling]]*Table2[[#This Row],[Qty]],"")</f>
        <v/>
      </c>
    </row>
    <row r="736" spans="2:9" x14ac:dyDescent="0.25">
      <c r="B736" s="107" t="str">
        <f t="shared" si="12"/>
        <v/>
      </c>
      <c r="C736" s="242"/>
      <c r="D736" t="str">
        <f>IFERROR(VLOOKUP(Table2[[#This Row],[ITEM]],Table3[],2,0),"")</f>
        <v/>
      </c>
      <c r="E736" s="241" t="str">
        <f>IFERROR(VLOOKUP(Table2[[#This Row],[ITEM]],Table3[],4,0),"")</f>
        <v/>
      </c>
      <c r="F736" s="104"/>
      <c r="G736" s="241" t="str">
        <f>IFERROR(Table2[[#This Row],[Unit Cost]]+Table2[[#This Row],[Unit Cost]]*Table2[[#This Row],[GST]],"")</f>
        <v/>
      </c>
      <c r="H736" s="104"/>
      <c r="I736" s="241" t="str">
        <f>IFERROR(Table2[[#This Row],[Net Selling]]*Table2[[#This Row],[Qty]],"")</f>
        <v/>
      </c>
    </row>
    <row r="737" spans="2:9" x14ac:dyDescent="0.25">
      <c r="B737" s="107" t="str">
        <f t="shared" si="12"/>
        <v/>
      </c>
      <c r="C737" s="242"/>
      <c r="D737" t="str">
        <f>IFERROR(VLOOKUP(Table2[[#This Row],[ITEM]],Table3[],2,0),"")</f>
        <v/>
      </c>
      <c r="E737" s="241" t="str">
        <f>IFERROR(VLOOKUP(Table2[[#This Row],[ITEM]],Table3[],4,0),"")</f>
        <v/>
      </c>
      <c r="F737" s="104"/>
      <c r="G737" s="241" t="str">
        <f>IFERROR(Table2[[#This Row],[Unit Cost]]+Table2[[#This Row],[Unit Cost]]*Table2[[#This Row],[GST]],"")</f>
        <v/>
      </c>
      <c r="H737" s="104"/>
      <c r="I737" s="241" t="str">
        <f>IFERROR(Table2[[#This Row],[Net Selling]]*Table2[[#This Row],[Qty]],"")</f>
        <v/>
      </c>
    </row>
    <row r="738" spans="2:9" x14ac:dyDescent="0.25">
      <c r="B738" s="107" t="str">
        <f t="shared" si="12"/>
        <v/>
      </c>
      <c r="C738" s="242"/>
      <c r="D738" t="str">
        <f>IFERROR(VLOOKUP(Table2[[#This Row],[ITEM]],Table3[],2,0),"")</f>
        <v/>
      </c>
      <c r="E738" s="241" t="str">
        <f>IFERROR(VLOOKUP(Table2[[#This Row],[ITEM]],Table3[],4,0),"")</f>
        <v/>
      </c>
      <c r="F738" s="104"/>
      <c r="G738" s="241" t="str">
        <f>IFERROR(Table2[[#This Row],[Unit Cost]]+Table2[[#This Row],[Unit Cost]]*Table2[[#This Row],[GST]],"")</f>
        <v/>
      </c>
      <c r="H738" s="104"/>
      <c r="I738" s="241" t="str">
        <f>IFERROR(Table2[[#This Row],[Net Selling]]*Table2[[#This Row],[Qty]],"")</f>
        <v/>
      </c>
    </row>
    <row r="739" spans="2:9" x14ac:dyDescent="0.25">
      <c r="B739" s="107" t="str">
        <f t="shared" si="12"/>
        <v/>
      </c>
      <c r="C739" s="242"/>
      <c r="D739" t="str">
        <f>IFERROR(VLOOKUP(Table2[[#This Row],[ITEM]],Table3[],2,0),"")</f>
        <v/>
      </c>
      <c r="E739" s="241" t="str">
        <f>IFERROR(VLOOKUP(Table2[[#This Row],[ITEM]],Table3[],4,0),"")</f>
        <v/>
      </c>
      <c r="F739" s="104"/>
      <c r="G739" s="241" t="str">
        <f>IFERROR(Table2[[#This Row],[Unit Cost]]+Table2[[#This Row],[Unit Cost]]*Table2[[#This Row],[GST]],"")</f>
        <v/>
      </c>
      <c r="H739" s="104"/>
      <c r="I739" s="241" t="str">
        <f>IFERROR(Table2[[#This Row],[Net Selling]]*Table2[[#This Row],[Qty]],"")</f>
        <v/>
      </c>
    </row>
    <row r="740" spans="2:9" x14ac:dyDescent="0.25">
      <c r="B740" s="107" t="str">
        <f t="shared" si="12"/>
        <v/>
      </c>
      <c r="C740" s="242"/>
      <c r="D740" t="str">
        <f>IFERROR(VLOOKUP(Table2[[#This Row],[ITEM]],Table3[],2,0),"")</f>
        <v/>
      </c>
      <c r="E740" s="241" t="str">
        <f>IFERROR(VLOOKUP(Table2[[#This Row],[ITEM]],Table3[],4,0),"")</f>
        <v/>
      </c>
      <c r="F740" s="104"/>
      <c r="G740" s="241" t="str">
        <f>IFERROR(Table2[[#This Row],[Unit Cost]]+Table2[[#This Row],[Unit Cost]]*Table2[[#This Row],[GST]],"")</f>
        <v/>
      </c>
      <c r="H740" s="104"/>
      <c r="I740" s="241" t="str">
        <f>IFERROR(Table2[[#This Row],[Net Selling]]*Table2[[#This Row],[Qty]],"")</f>
        <v/>
      </c>
    </row>
    <row r="741" spans="2:9" x14ac:dyDescent="0.25">
      <c r="B741" s="107" t="str">
        <f t="shared" si="12"/>
        <v/>
      </c>
      <c r="C741" s="242"/>
      <c r="D741" t="str">
        <f>IFERROR(VLOOKUP(Table2[[#This Row],[ITEM]],Table3[],2,0),"")</f>
        <v/>
      </c>
      <c r="E741" s="241" t="str">
        <f>IFERROR(VLOOKUP(Table2[[#This Row],[ITEM]],Table3[],4,0),"")</f>
        <v/>
      </c>
      <c r="F741" s="104"/>
      <c r="G741" s="241" t="str">
        <f>IFERROR(Table2[[#This Row],[Unit Cost]]+Table2[[#This Row],[Unit Cost]]*Table2[[#This Row],[GST]],"")</f>
        <v/>
      </c>
      <c r="H741" s="104"/>
      <c r="I741" s="241" t="str">
        <f>IFERROR(Table2[[#This Row],[Net Selling]]*Table2[[#This Row],[Qty]],"")</f>
        <v/>
      </c>
    </row>
    <row r="742" spans="2:9" x14ac:dyDescent="0.25">
      <c r="B742" s="107" t="str">
        <f t="shared" si="12"/>
        <v/>
      </c>
      <c r="C742" s="242"/>
      <c r="D742" t="str">
        <f>IFERROR(VLOOKUP(Table2[[#This Row],[ITEM]],Table3[],2,0),"")</f>
        <v/>
      </c>
      <c r="E742" s="241" t="str">
        <f>IFERROR(VLOOKUP(Table2[[#This Row],[ITEM]],Table3[],4,0),"")</f>
        <v/>
      </c>
      <c r="F742" s="104"/>
      <c r="G742" s="241" t="str">
        <f>IFERROR(Table2[[#This Row],[Unit Cost]]+Table2[[#This Row],[Unit Cost]]*Table2[[#This Row],[GST]],"")</f>
        <v/>
      </c>
      <c r="H742" s="104"/>
      <c r="I742" s="241" t="str">
        <f>IFERROR(Table2[[#This Row],[Net Selling]]*Table2[[#This Row],[Qty]],"")</f>
        <v/>
      </c>
    </row>
    <row r="743" spans="2:9" x14ac:dyDescent="0.25">
      <c r="B743" s="107" t="str">
        <f t="shared" si="12"/>
        <v/>
      </c>
      <c r="C743" s="242"/>
      <c r="D743" t="str">
        <f>IFERROR(VLOOKUP(Table2[[#This Row],[ITEM]],Table3[],2,0),"")</f>
        <v/>
      </c>
      <c r="E743" s="241" t="str">
        <f>IFERROR(VLOOKUP(Table2[[#This Row],[ITEM]],Table3[],4,0),"")</f>
        <v/>
      </c>
      <c r="F743" s="104"/>
      <c r="G743" s="241" t="str">
        <f>IFERROR(Table2[[#This Row],[Unit Cost]]+Table2[[#This Row],[Unit Cost]]*Table2[[#This Row],[GST]],"")</f>
        <v/>
      </c>
      <c r="H743" s="104"/>
      <c r="I743" s="241" t="str">
        <f>IFERROR(Table2[[#This Row],[Net Selling]]*Table2[[#This Row],[Qty]],"")</f>
        <v/>
      </c>
    </row>
    <row r="744" spans="2:9" x14ac:dyDescent="0.25">
      <c r="B744" s="107" t="str">
        <f t="shared" si="12"/>
        <v/>
      </c>
      <c r="C744" s="242"/>
      <c r="D744" t="str">
        <f>IFERROR(VLOOKUP(Table2[[#This Row],[ITEM]],Table3[],2,0),"")</f>
        <v/>
      </c>
      <c r="E744" s="241" t="str">
        <f>IFERROR(VLOOKUP(Table2[[#This Row],[ITEM]],Table3[],4,0),"")</f>
        <v/>
      </c>
      <c r="F744" s="104"/>
      <c r="G744" s="241" t="str">
        <f>IFERROR(Table2[[#This Row],[Unit Cost]]+Table2[[#This Row],[Unit Cost]]*Table2[[#This Row],[GST]],"")</f>
        <v/>
      </c>
      <c r="H744" s="104"/>
      <c r="I744" s="241" t="str">
        <f>IFERROR(Table2[[#This Row],[Net Selling]]*Table2[[#This Row],[Qty]],"")</f>
        <v/>
      </c>
    </row>
    <row r="745" spans="2:9" x14ac:dyDescent="0.25">
      <c r="B745" s="107" t="str">
        <f t="shared" si="12"/>
        <v/>
      </c>
      <c r="C745" s="242"/>
      <c r="D745" t="str">
        <f>IFERROR(VLOOKUP(Table2[[#This Row],[ITEM]],Table3[],2,0),"")</f>
        <v/>
      </c>
      <c r="E745" s="241" t="str">
        <f>IFERROR(VLOOKUP(Table2[[#This Row],[ITEM]],Table3[],4,0),"")</f>
        <v/>
      </c>
      <c r="F745" s="104"/>
      <c r="G745" s="241" t="str">
        <f>IFERROR(Table2[[#This Row],[Unit Cost]]+Table2[[#This Row],[Unit Cost]]*Table2[[#This Row],[GST]],"")</f>
        <v/>
      </c>
      <c r="H745" s="104"/>
      <c r="I745" s="241" t="str">
        <f>IFERROR(Table2[[#This Row],[Net Selling]]*Table2[[#This Row],[Qty]],"")</f>
        <v/>
      </c>
    </row>
    <row r="746" spans="2:9" x14ac:dyDescent="0.25">
      <c r="B746" s="107" t="str">
        <f t="shared" si="12"/>
        <v/>
      </c>
      <c r="C746" s="242"/>
      <c r="D746" t="str">
        <f>IFERROR(VLOOKUP(Table2[[#This Row],[ITEM]],Table3[],2,0),"")</f>
        <v/>
      </c>
      <c r="E746" s="241" t="str">
        <f>IFERROR(VLOOKUP(Table2[[#This Row],[ITEM]],Table3[],4,0),"")</f>
        <v/>
      </c>
      <c r="F746" s="104"/>
      <c r="G746" s="241" t="str">
        <f>IFERROR(Table2[[#This Row],[Unit Cost]]+Table2[[#This Row],[Unit Cost]]*Table2[[#This Row],[GST]],"")</f>
        <v/>
      </c>
      <c r="H746" s="104"/>
      <c r="I746" s="241" t="str">
        <f>IFERROR(Table2[[#This Row],[Net Selling]]*Table2[[#This Row],[Qty]],"")</f>
        <v/>
      </c>
    </row>
    <row r="747" spans="2:9" x14ac:dyDescent="0.25">
      <c r="B747" s="107" t="str">
        <f t="shared" si="12"/>
        <v/>
      </c>
      <c r="C747" s="242"/>
      <c r="D747" t="str">
        <f>IFERROR(VLOOKUP(Table2[[#This Row],[ITEM]],Table3[],2,0),"")</f>
        <v/>
      </c>
      <c r="E747" s="241" t="str">
        <f>IFERROR(VLOOKUP(Table2[[#This Row],[ITEM]],Table3[],4,0),"")</f>
        <v/>
      </c>
      <c r="F747" s="104"/>
      <c r="G747" s="241" t="str">
        <f>IFERROR(Table2[[#This Row],[Unit Cost]]+Table2[[#This Row],[Unit Cost]]*Table2[[#This Row],[GST]],"")</f>
        <v/>
      </c>
      <c r="H747" s="104"/>
      <c r="I747" s="241" t="str">
        <f>IFERROR(Table2[[#This Row],[Net Selling]]*Table2[[#This Row],[Qty]],"")</f>
        <v/>
      </c>
    </row>
    <row r="748" spans="2:9" x14ac:dyDescent="0.25">
      <c r="B748" s="107" t="str">
        <f t="shared" si="12"/>
        <v/>
      </c>
      <c r="C748" s="242"/>
      <c r="D748" t="str">
        <f>IFERROR(VLOOKUP(Table2[[#This Row],[ITEM]],Table3[],2,0),"")</f>
        <v/>
      </c>
      <c r="E748" s="241" t="str">
        <f>IFERROR(VLOOKUP(Table2[[#This Row],[ITEM]],Table3[],4,0),"")</f>
        <v/>
      </c>
      <c r="F748" s="104"/>
      <c r="G748" s="241" t="str">
        <f>IFERROR(Table2[[#This Row],[Unit Cost]]+Table2[[#This Row],[Unit Cost]]*Table2[[#This Row],[GST]],"")</f>
        <v/>
      </c>
      <c r="H748" s="104"/>
      <c r="I748" s="241" t="str">
        <f>IFERROR(Table2[[#This Row],[Net Selling]]*Table2[[#This Row],[Qty]],"")</f>
        <v/>
      </c>
    </row>
    <row r="749" spans="2:9" x14ac:dyDescent="0.25">
      <c r="B749" s="107" t="str">
        <f t="shared" si="12"/>
        <v/>
      </c>
      <c r="C749" s="242"/>
      <c r="D749" t="str">
        <f>IFERROR(VLOOKUP(Table2[[#This Row],[ITEM]],Table3[],2,0),"")</f>
        <v/>
      </c>
      <c r="E749" s="241" t="str">
        <f>IFERROR(VLOOKUP(Table2[[#This Row],[ITEM]],Table3[],4,0),"")</f>
        <v/>
      </c>
      <c r="F749" s="104"/>
      <c r="G749" s="241" t="str">
        <f>IFERROR(Table2[[#This Row],[Unit Cost]]+Table2[[#This Row],[Unit Cost]]*Table2[[#This Row],[GST]],"")</f>
        <v/>
      </c>
      <c r="H749" s="104"/>
      <c r="I749" s="241" t="str">
        <f>IFERROR(Table2[[#This Row],[Net Selling]]*Table2[[#This Row],[Qty]],"")</f>
        <v/>
      </c>
    </row>
    <row r="750" spans="2:9" x14ac:dyDescent="0.25">
      <c r="B750" s="107" t="str">
        <f t="shared" si="12"/>
        <v/>
      </c>
      <c r="C750" s="242"/>
      <c r="D750" t="str">
        <f>IFERROR(VLOOKUP(Table2[[#This Row],[ITEM]],Table3[],2,0),"")</f>
        <v/>
      </c>
      <c r="E750" s="241" t="str">
        <f>IFERROR(VLOOKUP(Table2[[#This Row],[ITEM]],Table3[],4,0),"")</f>
        <v/>
      </c>
      <c r="F750" s="104"/>
      <c r="G750" s="241" t="str">
        <f>IFERROR(Table2[[#This Row],[Unit Cost]]+Table2[[#This Row],[Unit Cost]]*Table2[[#This Row],[GST]],"")</f>
        <v/>
      </c>
      <c r="H750" s="104"/>
      <c r="I750" s="241" t="str">
        <f>IFERROR(Table2[[#This Row],[Net Selling]]*Table2[[#This Row],[Qty]],"")</f>
        <v/>
      </c>
    </row>
    <row r="751" spans="2:9" x14ac:dyDescent="0.25">
      <c r="B751" s="107" t="str">
        <f t="shared" si="12"/>
        <v/>
      </c>
      <c r="C751" s="242"/>
      <c r="D751" t="str">
        <f>IFERROR(VLOOKUP(Table2[[#This Row],[ITEM]],Table3[],2,0),"")</f>
        <v/>
      </c>
      <c r="E751" s="241" t="str">
        <f>IFERROR(VLOOKUP(Table2[[#This Row],[ITEM]],Table3[],4,0),"")</f>
        <v/>
      </c>
      <c r="F751" s="104"/>
      <c r="G751" s="241" t="str">
        <f>IFERROR(Table2[[#This Row],[Unit Cost]]+Table2[[#This Row],[Unit Cost]]*Table2[[#This Row],[GST]],"")</f>
        <v/>
      </c>
      <c r="H751" s="104"/>
      <c r="I751" s="241" t="str">
        <f>IFERROR(Table2[[#This Row],[Net Selling]]*Table2[[#This Row],[Qty]],"")</f>
        <v/>
      </c>
    </row>
    <row r="752" spans="2:9" x14ac:dyDescent="0.25">
      <c r="B752" s="107" t="str">
        <f t="shared" si="12"/>
        <v/>
      </c>
      <c r="C752" s="242"/>
      <c r="D752" t="str">
        <f>IFERROR(VLOOKUP(Table2[[#This Row],[ITEM]],Table3[],2,0),"")</f>
        <v/>
      </c>
      <c r="E752" s="241" t="str">
        <f>IFERROR(VLOOKUP(Table2[[#This Row],[ITEM]],Table3[],4,0),"")</f>
        <v/>
      </c>
      <c r="F752" s="104"/>
      <c r="G752" s="241" t="str">
        <f>IFERROR(Table2[[#This Row],[Unit Cost]]+Table2[[#This Row],[Unit Cost]]*Table2[[#This Row],[GST]],"")</f>
        <v/>
      </c>
      <c r="H752" s="104"/>
      <c r="I752" s="241" t="str">
        <f>IFERROR(Table2[[#This Row],[Net Selling]]*Table2[[#This Row],[Qty]],"")</f>
        <v/>
      </c>
    </row>
    <row r="753" spans="2:9" x14ac:dyDescent="0.25">
      <c r="B753" s="107" t="str">
        <f t="shared" si="12"/>
        <v/>
      </c>
      <c r="C753" s="242"/>
      <c r="D753" t="str">
        <f>IFERROR(VLOOKUP(Table2[[#This Row],[ITEM]],Table3[],2,0),"")</f>
        <v/>
      </c>
      <c r="E753" s="241" t="str">
        <f>IFERROR(VLOOKUP(Table2[[#This Row],[ITEM]],Table3[],4,0),"")</f>
        <v/>
      </c>
      <c r="F753" s="104"/>
      <c r="G753" s="241" t="str">
        <f>IFERROR(Table2[[#This Row],[Unit Cost]]+Table2[[#This Row],[Unit Cost]]*Table2[[#This Row],[GST]],"")</f>
        <v/>
      </c>
      <c r="H753" s="104"/>
      <c r="I753" s="241" t="str">
        <f>IFERROR(Table2[[#This Row],[Net Selling]]*Table2[[#This Row],[Qty]],"")</f>
        <v/>
      </c>
    </row>
    <row r="754" spans="2:9" x14ac:dyDescent="0.25">
      <c r="B754" s="107" t="str">
        <f t="shared" si="12"/>
        <v/>
      </c>
      <c r="C754" s="242"/>
      <c r="D754" t="str">
        <f>IFERROR(VLOOKUP(Table2[[#This Row],[ITEM]],Table3[],2,0),"")</f>
        <v/>
      </c>
      <c r="E754" s="241" t="str">
        <f>IFERROR(VLOOKUP(Table2[[#This Row],[ITEM]],Table3[],4,0),"")</f>
        <v/>
      </c>
      <c r="F754" s="104"/>
      <c r="G754" s="241" t="str">
        <f>IFERROR(Table2[[#This Row],[Unit Cost]]+Table2[[#This Row],[Unit Cost]]*Table2[[#This Row],[GST]],"")</f>
        <v/>
      </c>
      <c r="H754" s="104"/>
      <c r="I754" s="241" t="str">
        <f>IFERROR(Table2[[#This Row],[Net Selling]]*Table2[[#This Row],[Qty]],"")</f>
        <v/>
      </c>
    </row>
    <row r="755" spans="2:9" x14ac:dyDescent="0.25">
      <c r="B755" s="107" t="str">
        <f t="shared" si="12"/>
        <v/>
      </c>
      <c r="C755" s="242"/>
      <c r="D755" t="str">
        <f>IFERROR(VLOOKUP(Table2[[#This Row],[ITEM]],Table3[],2,0),"")</f>
        <v/>
      </c>
      <c r="E755" s="241" t="str">
        <f>IFERROR(VLOOKUP(Table2[[#This Row],[ITEM]],Table3[],4,0),"")</f>
        <v/>
      </c>
      <c r="F755" s="104"/>
      <c r="G755" s="241" t="str">
        <f>IFERROR(Table2[[#This Row],[Unit Cost]]+Table2[[#This Row],[Unit Cost]]*Table2[[#This Row],[GST]],"")</f>
        <v/>
      </c>
      <c r="H755" s="104"/>
      <c r="I755" s="241" t="str">
        <f>IFERROR(Table2[[#This Row],[Net Selling]]*Table2[[#This Row],[Qty]],"")</f>
        <v/>
      </c>
    </row>
    <row r="756" spans="2:9" x14ac:dyDescent="0.25">
      <c r="B756" s="107" t="str">
        <f t="shared" si="12"/>
        <v/>
      </c>
      <c r="C756" s="242"/>
      <c r="D756" t="str">
        <f>IFERROR(VLOOKUP(Table2[[#This Row],[ITEM]],Table3[],2,0),"")</f>
        <v/>
      </c>
      <c r="E756" s="241" t="str">
        <f>IFERROR(VLOOKUP(Table2[[#This Row],[ITEM]],Table3[],4,0),"")</f>
        <v/>
      </c>
      <c r="F756" s="104"/>
      <c r="G756" s="241" t="str">
        <f>IFERROR(Table2[[#This Row],[Unit Cost]]+Table2[[#This Row],[Unit Cost]]*Table2[[#This Row],[GST]],"")</f>
        <v/>
      </c>
      <c r="H756" s="104"/>
      <c r="I756" s="241" t="str">
        <f>IFERROR(Table2[[#This Row],[Net Selling]]*Table2[[#This Row],[Qty]],"")</f>
        <v/>
      </c>
    </row>
    <row r="757" spans="2:9" x14ac:dyDescent="0.25">
      <c r="B757" s="107" t="str">
        <f t="shared" si="12"/>
        <v/>
      </c>
      <c r="C757" s="242"/>
      <c r="D757" t="str">
        <f>IFERROR(VLOOKUP(Table2[[#This Row],[ITEM]],Table3[],2,0),"")</f>
        <v/>
      </c>
      <c r="E757" s="241" t="str">
        <f>IFERROR(VLOOKUP(Table2[[#This Row],[ITEM]],Table3[],4,0),"")</f>
        <v/>
      </c>
      <c r="F757" s="104"/>
      <c r="G757" s="241" t="str">
        <f>IFERROR(Table2[[#This Row],[Unit Cost]]+Table2[[#This Row],[Unit Cost]]*Table2[[#This Row],[GST]],"")</f>
        <v/>
      </c>
      <c r="H757" s="104"/>
      <c r="I757" s="241" t="str">
        <f>IFERROR(Table2[[#This Row],[Net Selling]]*Table2[[#This Row],[Qty]],"")</f>
        <v/>
      </c>
    </row>
    <row r="758" spans="2:9" x14ac:dyDescent="0.25">
      <c r="B758" s="107" t="str">
        <f t="shared" si="12"/>
        <v/>
      </c>
      <c r="C758" s="242"/>
      <c r="D758" t="str">
        <f>IFERROR(VLOOKUP(Table2[[#This Row],[ITEM]],Table3[],2,0),"")</f>
        <v/>
      </c>
      <c r="E758" s="241" t="str">
        <f>IFERROR(VLOOKUP(Table2[[#This Row],[ITEM]],Table3[],4,0),"")</f>
        <v/>
      </c>
      <c r="F758" s="104"/>
      <c r="G758" s="241" t="str">
        <f>IFERROR(Table2[[#This Row],[Unit Cost]]+Table2[[#This Row],[Unit Cost]]*Table2[[#This Row],[GST]],"")</f>
        <v/>
      </c>
      <c r="H758" s="104"/>
      <c r="I758" s="241" t="str">
        <f>IFERROR(Table2[[#This Row],[Net Selling]]*Table2[[#This Row],[Qty]],"")</f>
        <v/>
      </c>
    </row>
    <row r="759" spans="2:9" x14ac:dyDescent="0.25">
      <c r="B759" s="107" t="str">
        <f t="shared" si="12"/>
        <v/>
      </c>
      <c r="C759" s="242"/>
      <c r="D759" t="str">
        <f>IFERROR(VLOOKUP(Table2[[#This Row],[ITEM]],Table3[],2,0),"")</f>
        <v/>
      </c>
      <c r="E759" s="241" t="str">
        <f>IFERROR(VLOOKUP(Table2[[#This Row],[ITEM]],Table3[],4,0),"")</f>
        <v/>
      </c>
      <c r="F759" s="104"/>
      <c r="G759" s="241" t="str">
        <f>IFERROR(Table2[[#This Row],[Unit Cost]]+Table2[[#This Row],[Unit Cost]]*Table2[[#This Row],[GST]],"")</f>
        <v/>
      </c>
      <c r="H759" s="104"/>
      <c r="I759" s="241" t="str">
        <f>IFERROR(Table2[[#This Row],[Net Selling]]*Table2[[#This Row],[Qty]],"")</f>
        <v/>
      </c>
    </row>
    <row r="760" spans="2:9" x14ac:dyDescent="0.25">
      <c r="B760" s="107" t="str">
        <f t="shared" si="12"/>
        <v/>
      </c>
      <c r="C760" s="242"/>
      <c r="D760" t="str">
        <f>IFERROR(VLOOKUP(Table2[[#This Row],[ITEM]],Table3[],2,0),"")</f>
        <v/>
      </c>
      <c r="E760" s="241" t="str">
        <f>IFERROR(VLOOKUP(Table2[[#This Row],[ITEM]],Table3[],4,0),"")</f>
        <v/>
      </c>
      <c r="F760" s="104"/>
      <c r="G760" s="241" t="str">
        <f>IFERROR(Table2[[#This Row],[Unit Cost]]+Table2[[#This Row],[Unit Cost]]*Table2[[#This Row],[GST]],"")</f>
        <v/>
      </c>
      <c r="H760" s="104"/>
      <c r="I760" s="241" t="str">
        <f>IFERROR(Table2[[#This Row],[Net Selling]]*Table2[[#This Row],[Qty]],"")</f>
        <v/>
      </c>
    </row>
    <row r="761" spans="2:9" x14ac:dyDescent="0.25">
      <c r="B761" s="107" t="str">
        <f t="shared" si="12"/>
        <v/>
      </c>
      <c r="C761" s="242"/>
      <c r="D761" t="str">
        <f>IFERROR(VLOOKUP(Table2[[#This Row],[ITEM]],Table3[],2,0),"")</f>
        <v/>
      </c>
      <c r="E761" s="241" t="str">
        <f>IFERROR(VLOOKUP(Table2[[#This Row],[ITEM]],Table3[],4,0),"")</f>
        <v/>
      </c>
      <c r="F761" s="104"/>
      <c r="G761" s="241" t="str">
        <f>IFERROR(Table2[[#This Row],[Unit Cost]]+Table2[[#This Row],[Unit Cost]]*Table2[[#This Row],[GST]],"")</f>
        <v/>
      </c>
      <c r="H761" s="104"/>
      <c r="I761" s="241" t="str">
        <f>IFERROR(Table2[[#This Row],[Net Selling]]*Table2[[#This Row],[Qty]],"")</f>
        <v/>
      </c>
    </row>
    <row r="762" spans="2:9" x14ac:dyDescent="0.25">
      <c r="B762" s="107" t="str">
        <f t="shared" si="12"/>
        <v/>
      </c>
      <c r="C762" s="242"/>
      <c r="D762" t="str">
        <f>IFERROR(VLOOKUP(Table2[[#This Row],[ITEM]],Table3[],2,0),"")</f>
        <v/>
      </c>
      <c r="E762" s="241" t="str">
        <f>IFERROR(VLOOKUP(Table2[[#This Row],[ITEM]],Table3[],4,0),"")</f>
        <v/>
      </c>
      <c r="F762" s="104"/>
      <c r="G762" s="241" t="str">
        <f>IFERROR(Table2[[#This Row],[Unit Cost]]+Table2[[#This Row],[Unit Cost]]*Table2[[#This Row],[GST]],"")</f>
        <v/>
      </c>
      <c r="H762" s="104"/>
      <c r="I762" s="241" t="str">
        <f>IFERROR(Table2[[#This Row],[Net Selling]]*Table2[[#This Row],[Qty]],"")</f>
        <v/>
      </c>
    </row>
    <row r="763" spans="2:9" x14ac:dyDescent="0.25">
      <c r="B763" s="107" t="str">
        <f t="shared" si="12"/>
        <v/>
      </c>
      <c r="C763" s="242"/>
      <c r="D763" t="str">
        <f>IFERROR(VLOOKUP(Table2[[#This Row],[ITEM]],Table3[],2,0),"")</f>
        <v/>
      </c>
      <c r="E763" s="241" t="str">
        <f>IFERROR(VLOOKUP(Table2[[#This Row],[ITEM]],Table3[],4,0),"")</f>
        <v/>
      </c>
      <c r="F763" s="104"/>
      <c r="G763" s="241" t="str">
        <f>IFERROR(Table2[[#This Row],[Unit Cost]]+Table2[[#This Row],[Unit Cost]]*Table2[[#This Row],[GST]],"")</f>
        <v/>
      </c>
      <c r="H763" s="104"/>
      <c r="I763" s="241" t="str">
        <f>IFERROR(Table2[[#This Row],[Net Selling]]*Table2[[#This Row],[Qty]],"")</f>
        <v/>
      </c>
    </row>
    <row r="764" spans="2:9" x14ac:dyDescent="0.25">
      <c r="B764" s="107" t="str">
        <f t="shared" si="12"/>
        <v/>
      </c>
      <c r="C764" s="242"/>
      <c r="D764" t="str">
        <f>IFERROR(VLOOKUP(Table2[[#This Row],[ITEM]],Table3[],2,0),"")</f>
        <v/>
      </c>
      <c r="E764" s="241" t="str">
        <f>IFERROR(VLOOKUP(Table2[[#This Row],[ITEM]],Table3[],4,0),"")</f>
        <v/>
      </c>
      <c r="F764" s="104"/>
      <c r="G764" s="241" t="str">
        <f>IFERROR(Table2[[#This Row],[Unit Cost]]+Table2[[#This Row],[Unit Cost]]*Table2[[#This Row],[GST]],"")</f>
        <v/>
      </c>
      <c r="H764" s="104"/>
      <c r="I764" s="241" t="str">
        <f>IFERROR(Table2[[#This Row],[Net Selling]]*Table2[[#This Row],[Qty]],"")</f>
        <v/>
      </c>
    </row>
    <row r="765" spans="2:9" x14ac:dyDescent="0.25">
      <c r="B765" s="107" t="str">
        <f t="shared" si="12"/>
        <v/>
      </c>
      <c r="C765" s="242"/>
      <c r="D765" t="str">
        <f>IFERROR(VLOOKUP(Table2[[#This Row],[ITEM]],Table3[],2,0),"")</f>
        <v/>
      </c>
      <c r="E765" s="241" t="str">
        <f>IFERROR(VLOOKUP(Table2[[#This Row],[ITEM]],Table3[],4,0),"")</f>
        <v/>
      </c>
      <c r="F765" s="104"/>
      <c r="G765" s="241" t="str">
        <f>IFERROR(Table2[[#This Row],[Unit Cost]]+Table2[[#This Row],[Unit Cost]]*Table2[[#This Row],[GST]],"")</f>
        <v/>
      </c>
      <c r="H765" s="104"/>
      <c r="I765" s="241" t="str">
        <f>IFERROR(Table2[[#This Row],[Net Selling]]*Table2[[#This Row],[Qty]],"")</f>
        <v/>
      </c>
    </row>
    <row r="766" spans="2:9" x14ac:dyDescent="0.25">
      <c r="B766" s="107" t="str">
        <f t="shared" si="12"/>
        <v/>
      </c>
      <c r="C766" s="242"/>
      <c r="D766" t="str">
        <f>IFERROR(VLOOKUP(Table2[[#This Row],[ITEM]],Table3[],2,0),"")</f>
        <v/>
      </c>
      <c r="E766" s="241" t="str">
        <f>IFERROR(VLOOKUP(Table2[[#This Row],[ITEM]],Table3[],4,0),"")</f>
        <v/>
      </c>
      <c r="F766" s="104"/>
      <c r="G766" s="241" t="str">
        <f>IFERROR(Table2[[#This Row],[Unit Cost]]+Table2[[#This Row],[Unit Cost]]*Table2[[#This Row],[GST]],"")</f>
        <v/>
      </c>
      <c r="H766" s="104"/>
      <c r="I766" s="241" t="str">
        <f>IFERROR(Table2[[#This Row],[Net Selling]]*Table2[[#This Row],[Qty]],"")</f>
        <v/>
      </c>
    </row>
    <row r="767" spans="2:9" x14ac:dyDescent="0.25">
      <c r="B767" s="107" t="str">
        <f t="shared" si="12"/>
        <v/>
      </c>
      <c r="C767" s="242"/>
      <c r="D767" t="str">
        <f>IFERROR(VLOOKUP(Table2[[#This Row],[ITEM]],Table3[],2,0),"")</f>
        <v/>
      </c>
      <c r="E767" s="241" t="str">
        <f>IFERROR(VLOOKUP(Table2[[#This Row],[ITEM]],Table3[],4,0),"")</f>
        <v/>
      </c>
      <c r="F767" s="104"/>
      <c r="G767" s="241" t="str">
        <f>IFERROR(Table2[[#This Row],[Unit Cost]]+Table2[[#This Row],[Unit Cost]]*Table2[[#This Row],[GST]],"")</f>
        <v/>
      </c>
      <c r="H767" s="104"/>
      <c r="I767" s="241" t="str">
        <f>IFERROR(Table2[[#This Row],[Net Selling]]*Table2[[#This Row],[Qty]],"")</f>
        <v/>
      </c>
    </row>
    <row r="768" spans="2:9" x14ac:dyDescent="0.25">
      <c r="B768" s="107" t="str">
        <f t="shared" si="12"/>
        <v/>
      </c>
      <c r="C768" s="242"/>
      <c r="D768" t="str">
        <f>IFERROR(VLOOKUP(Table2[[#This Row],[ITEM]],Table3[],2,0),"")</f>
        <v/>
      </c>
      <c r="E768" s="241" t="str">
        <f>IFERROR(VLOOKUP(Table2[[#This Row],[ITEM]],Table3[],4,0),"")</f>
        <v/>
      </c>
      <c r="F768" s="104"/>
      <c r="G768" s="241" t="str">
        <f>IFERROR(Table2[[#This Row],[Unit Cost]]+Table2[[#This Row],[Unit Cost]]*Table2[[#This Row],[GST]],"")</f>
        <v/>
      </c>
      <c r="H768" s="104"/>
      <c r="I768" s="241" t="str">
        <f>IFERROR(Table2[[#This Row],[Net Selling]]*Table2[[#This Row],[Qty]],"")</f>
        <v/>
      </c>
    </row>
    <row r="769" spans="2:9" x14ac:dyDescent="0.25">
      <c r="B769" s="107" t="str">
        <f t="shared" si="12"/>
        <v/>
      </c>
      <c r="C769" s="242"/>
      <c r="D769" t="str">
        <f>IFERROR(VLOOKUP(Table2[[#This Row],[ITEM]],Table3[],2,0),"")</f>
        <v/>
      </c>
      <c r="E769" s="241" t="str">
        <f>IFERROR(VLOOKUP(Table2[[#This Row],[ITEM]],Table3[],4,0),"")</f>
        <v/>
      </c>
      <c r="F769" s="104"/>
      <c r="G769" s="241" t="str">
        <f>IFERROR(Table2[[#This Row],[Unit Cost]]+Table2[[#This Row],[Unit Cost]]*Table2[[#This Row],[GST]],"")</f>
        <v/>
      </c>
      <c r="H769" s="104"/>
      <c r="I769" s="241" t="str">
        <f>IFERROR(Table2[[#This Row],[Net Selling]]*Table2[[#This Row],[Qty]],"")</f>
        <v/>
      </c>
    </row>
    <row r="770" spans="2:9" x14ac:dyDescent="0.25">
      <c r="B770" s="107" t="str">
        <f t="shared" si="12"/>
        <v/>
      </c>
      <c r="C770" s="242"/>
      <c r="D770" t="str">
        <f>IFERROR(VLOOKUP(Table2[[#This Row],[ITEM]],Table3[],2,0),"")</f>
        <v/>
      </c>
      <c r="E770" s="241" t="str">
        <f>IFERROR(VLOOKUP(Table2[[#This Row],[ITEM]],Table3[],4,0),"")</f>
        <v/>
      </c>
      <c r="F770" s="104"/>
      <c r="G770" s="241" t="str">
        <f>IFERROR(Table2[[#This Row],[Unit Cost]]+Table2[[#This Row],[Unit Cost]]*Table2[[#This Row],[GST]],"")</f>
        <v/>
      </c>
      <c r="H770" s="104"/>
      <c r="I770" s="241" t="str">
        <f>IFERROR(Table2[[#This Row],[Net Selling]]*Table2[[#This Row],[Qty]],"")</f>
        <v/>
      </c>
    </row>
    <row r="771" spans="2:9" x14ac:dyDescent="0.25">
      <c r="B771" s="107" t="str">
        <f t="shared" si="12"/>
        <v/>
      </c>
      <c r="C771" s="242"/>
      <c r="D771" t="str">
        <f>IFERROR(VLOOKUP(Table2[[#This Row],[ITEM]],Table3[],2,0),"")</f>
        <v/>
      </c>
      <c r="E771" s="241" t="str">
        <f>IFERROR(VLOOKUP(Table2[[#This Row],[ITEM]],Table3[],4,0),"")</f>
        <v/>
      </c>
      <c r="F771" s="104"/>
      <c r="G771" s="241" t="str">
        <f>IFERROR(Table2[[#This Row],[Unit Cost]]+Table2[[#This Row],[Unit Cost]]*Table2[[#This Row],[GST]],"")</f>
        <v/>
      </c>
      <c r="H771" s="104"/>
      <c r="I771" s="241" t="str">
        <f>IFERROR(Table2[[#This Row],[Net Selling]]*Table2[[#This Row],[Qty]],"")</f>
        <v/>
      </c>
    </row>
    <row r="772" spans="2:9" x14ac:dyDescent="0.25">
      <c r="B772" s="107" t="str">
        <f t="shared" si="12"/>
        <v/>
      </c>
      <c r="C772" s="242"/>
      <c r="D772" t="str">
        <f>IFERROR(VLOOKUP(Table2[[#This Row],[ITEM]],Table3[],2,0),"")</f>
        <v/>
      </c>
      <c r="E772" s="241" t="str">
        <f>IFERROR(VLOOKUP(Table2[[#This Row],[ITEM]],Table3[],4,0),"")</f>
        <v/>
      </c>
      <c r="F772" s="104"/>
      <c r="G772" s="241" t="str">
        <f>IFERROR(Table2[[#This Row],[Unit Cost]]+Table2[[#This Row],[Unit Cost]]*Table2[[#This Row],[GST]],"")</f>
        <v/>
      </c>
      <c r="H772" s="104"/>
      <c r="I772" s="241" t="str">
        <f>IFERROR(Table2[[#This Row],[Net Selling]]*Table2[[#This Row],[Qty]],"")</f>
        <v/>
      </c>
    </row>
    <row r="773" spans="2:9" x14ac:dyDescent="0.25">
      <c r="B773" s="107" t="str">
        <f t="shared" si="12"/>
        <v/>
      </c>
      <c r="C773" s="242"/>
      <c r="D773" t="str">
        <f>IFERROR(VLOOKUP(Table2[[#This Row],[ITEM]],Table3[],2,0),"")</f>
        <v/>
      </c>
      <c r="E773" s="241" t="str">
        <f>IFERROR(VLOOKUP(Table2[[#This Row],[ITEM]],Table3[],4,0),"")</f>
        <v/>
      </c>
      <c r="F773" s="104"/>
      <c r="G773" s="241" t="str">
        <f>IFERROR(Table2[[#This Row],[Unit Cost]]+Table2[[#This Row],[Unit Cost]]*Table2[[#This Row],[GST]],"")</f>
        <v/>
      </c>
      <c r="H773" s="104"/>
      <c r="I773" s="241" t="str">
        <f>IFERROR(Table2[[#This Row],[Net Selling]]*Table2[[#This Row],[Qty]],"")</f>
        <v/>
      </c>
    </row>
    <row r="774" spans="2:9" x14ac:dyDescent="0.25">
      <c r="B774" s="107" t="str">
        <f t="shared" si="12"/>
        <v/>
      </c>
      <c r="C774" s="242"/>
      <c r="D774" t="str">
        <f>IFERROR(VLOOKUP(Table2[[#This Row],[ITEM]],Table3[],2,0),"")</f>
        <v/>
      </c>
      <c r="E774" s="241" t="str">
        <f>IFERROR(VLOOKUP(Table2[[#This Row],[ITEM]],Table3[],4,0),"")</f>
        <v/>
      </c>
      <c r="F774" s="104"/>
      <c r="G774" s="241" t="str">
        <f>IFERROR(Table2[[#This Row],[Unit Cost]]+Table2[[#This Row],[Unit Cost]]*Table2[[#This Row],[GST]],"")</f>
        <v/>
      </c>
      <c r="H774" s="104"/>
      <c r="I774" s="241" t="str">
        <f>IFERROR(Table2[[#This Row],[Net Selling]]*Table2[[#This Row],[Qty]],"")</f>
        <v/>
      </c>
    </row>
    <row r="775" spans="2:9" x14ac:dyDescent="0.25">
      <c r="B775" s="107" t="str">
        <f t="shared" si="12"/>
        <v/>
      </c>
      <c r="C775" s="242"/>
      <c r="D775" t="str">
        <f>IFERROR(VLOOKUP(Table2[[#This Row],[ITEM]],Table3[],2,0),"")</f>
        <v/>
      </c>
      <c r="E775" s="241" t="str">
        <f>IFERROR(VLOOKUP(Table2[[#This Row],[ITEM]],Table3[],4,0),"")</f>
        <v/>
      </c>
      <c r="F775" s="104"/>
      <c r="G775" s="241" t="str">
        <f>IFERROR(Table2[[#This Row],[Unit Cost]]+Table2[[#This Row],[Unit Cost]]*Table2[[#This Row],[GST]],"")</f>
        <v/>
      </c>
      <c r="H775" s="104"/>
      <c r="I775" s="241" t="str">
        <f>IFERROR(Table2[[#This Row],[Net Selling]]*Table2[[#This Row],[Qty]],"")</f>
        <v/>
      </c>
    </row>
    <row r="776" spans="2:9" x14ac:dyDescent="0.25">
      <c r="B776" s="107" t="str">
        <f t="shared" si="12"/>
        <v/>
      </c>
      <c r="C776" s="242"/>
      <c r="D776" t="str">
        <f>IFERROR(VLOOKUP(Table2[[#This Row],[ITEM]],Table3[],2,0),"")</f>
        <v/>
      </c>
      <c r="E776" s="241" t="str">
        <f>IFERROR(VLOOKUP(Table2[[#This Row],[ITEM]],Table3[],4,0),"")</f>
        <v/>
      </c>
      <c r="F776" s="104"/>
      <c r="G776" s="241" t="str">
        <f>IFERROR(Table2[[#This Row],[Unit Cost]]+Table2[[#This Row],[Unit Cost]]*Table2[[#This Row],[GST]],"")</f>
        <v/>
      </c>
      <c r="H776" s="104"/>
      <c r="I776" s="241" t="str">
        <f>IFERROR(Table2[[#This Row],[Net Selling]]*Table2[[#This Row],[Qty]],"")</f>
        <v/>
      </c>
    </row>
    <row r="777" spans="2:9" x14ac:dyDescent="0.25">
      <c r="B777" s="107" t="str">
        <f t="shared" si="12"/>
        <v/>
      </c>
      <c r="C777" s="242"/>
      <c r="D777" t="str">
        <f>IFERROR(VLOOKUP(Table2[[#This Row],[ITEM]],Table3[],2,0),"")</f>
        <v/>
      </c>
      <c r="E777" s="241" t="str">
        <f>IFERROR(VLOOKUP(Table2[[#This Row],[ITEM]],Table3[],4,0),"")</f>
        <v/>
      </c>
      <c r="F777" s="104"/>
      <c r="G777" s="241" t="str">
        <f>IFERROR(Table2[[#This Row],[Unit Cost]]+Table2[[#This Row],[Unit Cost]]*Table2[[#This Row],[GST]],"")</f>
        <v/>
      </c>
      <c r="H777" s="104"/>
      <c r="I777" s="241" t="str">
        <f>IFERROR(Table2[[#This Row],[Net Selling]]*Table2[[#This Row],[Qty]],"")</f>
        <v/>
      </c>
    </row>
    <row r="778" spans="2:9" x14ac:dyDescent="0.25">
      <c r="B778" s="107" t="str">
        <f t="shared" si="12"/>
        <v/>
      </c>
      <c r="C778" s="242"/>
      <c r="D778" t="str">
        <f>IFERROR(VLOOKUP(Table2[[#This Row],[ITEM]],Table3[],2,0),"")</f>
        <v/>
      </c>
      <c r="E778" s="241" t="str">
        <f>IFERROR(VLOOKUP(Table2[[#This Row],[ITEM]],Table3[],4,0),"")</f>
        <v/>
      </c>
      <c r="F778" s="104"/>
      <c r="G778" s="241" t="str">
        <f>IFERROR(Table2[[#This Row],[Unit Cost]]+Table2[[#This Row],[Unit Cost]]*Table2[[#This Row],[GST]],"")</f>
        <v/>
      </c>
      <c r="H778" s="104"/>
      <c r="I778" s="241" t="str">
        <f>IFERROR(Table2[[#This Row],[Net Selling]]*Table2[[#This Row],[Qty]],"")</f>
        <v/>
      </c>
    </row>
    <row r="779" spans="2:9" x14ac:dyDescent="0.25">
      <c r="B779" s="107" t="str">
        <f t="shared" si="12"/>
        <v/>
      </c>
      <c r="C779" s="242"/>
      <c r="D779" t="str">
        <f>IFERROR(VLOOKUP(Table2[[#This Row],[ITEM]],Table3[],2,0),"")</f>
        <v/>
      </c>
      <c r="E779" s="241" t="str">
        <f>IFERROR(VLOOKUP(Table2[[#This Row],[ITEM]],Table3[],4,0),"")</f>
        <v/>
      </c>
      <c r="F779" s="104"/>
      <c r="G779" s="241" t="str">
        <f>IFERROR(Table2[[#This Row],[Unit Cost]]+Table2[[#This Row],[Unit Cost]]*Table2[[#This Row],[GST]],"")</f>
        <v/>
      </c>
      <c r="H779" s="104"/>
      <c r="I779" s="241" t="str">
        <f>IFERROR(Table2[[#This Row],[Net Selling]]*Table2[[#This Row],[Qty]],"")</f>
        <v/>
      </c>
    </row>
    <row r="780" spans="2:9" x14ac:dyDescent="0.25">
      <c r="B780" s="107" t="str">
        <f t="shared" si="12"/>
        <v/>
      </c>
      <c r="C780" s="242"/>
      <c r="D780" t="str">
        <f>IFERROR(VLOOKUP(Table2[[#This Row],[ITEM]],Table3[],2,0),"")</f>
        <v/>
      </c>
      <c r="E780" s="241" t="str">
        <f>IFERROR(VLOOKUP(Table2[[#This Row],[ITEM]],Table3[],4,0),"")</f>
        <v/>
      </c>
      <c r="F780" s="104"/>
      <c r="G780" s="241" t="str">
        <f>IFERROR(Table2[[#This Row],[Unit Cost]]+Table2[[#This Row],[Unit Cost]]*Table2[[#This Row],[GST]],"")</f>
        <v/>
      </c>
      <c r="H780" s="104"/>
      <c r="I780" s="241" t="str">
        <f>IFERROR(Table2[[#This Row],[Net Selling]]*Table2[[#This Row],[Qty]],"")</f>
        <v/>
      </c>
    </row>
    <row r="781" spans="2:9" x14ac:dyDescent="0.25">
      <c r="B781" s="107" t="str">
        <f t="shared" si="12"/>
        <v/>
      </c>
      <c r="C781" s="242"/>
      <c r="D781" t="str">
        <f>IFERROR(VLOOKUP(Table2[[#This Row],[ITEM]],Table3[],2,0),"")</f>
        <v/>
      </c>
      <c r="E781" s="241" t="str">
        <f>IFERROR(VLOOKUP(Table2[[#This Row],[ITEM]],Table3[],4,0),"")</f>
        <v/>
      </c>
      <c r="F781" s="104"/>
      <c r="G781" s="241" t="str">
        <f>IFERROR(Table2[[#This Row],[Unit Cost]]+Table2[[#This Row],[Unit Cost]]*Table2[[#This Row],[GST]],"")</f>
        <v/>
      </c>
      <c r="H781" s="104"/>
      <c r="I781" s="241" t="str">
        <f>IFERROR(Table2[[#This Row],[Net Selling]]*Table2[[#This Row],[Qty]],"")</f>
        <v/>
      </c>
    </row>
    <row r="782" spans="2:9" x14ac:dyDescent="0.25">
      <c r="B782" s="107" t="str">
        <f t="shared" si="12"/>
        <v/>
      </c>
      <c r="C782" s="242"/>
      <c r="D782" t="str">
        <f>IFERROR(VLOOKUP(Table2[[#This Row],[ITEM]],Table3[],2,0),"")</f>
        <v/>
      </c>
      <c r="E782" s="241" t="str">
        <f>IFERROR(VLOOKUP(Table2[[#This Row],[ITEM]],Table3[],4,0),"")</f>
        <v/>
      </c>
      <c r="F782" s="104"/>
      <c r="G782" s="241" t="str">
        <f>IFERROR(Table2[[#This Row],[Unit Cost]]+Table2[[#This Row],[Unit Cost]]*Table2[[#This Row],[GST]],"")</f>
        <v/>
      </c>
      <c r="H782" s="104"/>
      <c r="I782" s="241" t="str">
        <f>IFERROR(Table2[[#This Row],[Net Selling]]*Table2[[#This Row],[Qty]],"")</f>
        <v/>
      </c>
    </row>
    <row r="783" spans="2:9" x14ac:dyDescent="0.25">
      <c r="B783" s="107" t="str">
        <f t="shared" si="12"/>
        <v/>
      </c>
      <c r="C783" s="242"/>
      <c r="D783" t="str">
        <f>IFERROR(VLOOKUP(Table2[[#This Row],[ITEM]],Table3[],2,0),"")</f>
        <v/>
      </c>
      <c r="E783" s="241" t="str">
        <f>IFERROR(VLOOKUP(Table2[[#This Row],[ITEM]],Table3[],4,0),"")</f>
        <v/>
      </c>
      <c r="F783" s="104"/>
      <c r="G783" s="241" t="str">
        <f>IFERROR(Table2[[#This Row],[Unit Cost]]+Table2[[#This Row],[Unit Cost]]*Table2[[#This Row],[GST]],"")</f>
        <v/>
      </c>
      <c r="H783" s="104"/>
      <c r="I783" s="241" t="str">
        <f>IFERROR(Table2[[#This Row],[Net Selling]]*Table2[[#This Row],[Qty]],"")</f>
        <v/>
      </c>
    </row>
    <row r="784" spans="2:9" x14ac:dyDescent="0.25">
      <c r="B784" s="107" t="str">
        <f t="shared" si="12"/>
        <v/>
      </c>
      <c r="C784" s="242"/>
      <c r="D784" t="str">
        <f>IFERROR(VLOOKUP(Table2[[#This Row],[ITEM]],Table3[],2,0),"")</f>
        <v/>
      </c>
      <c r="E784" s="241" t="str">
        <f>IFERROR(VLOOKUP(Table2[[#This Row],[ITEM]],Table3[],4,0),"")</f>
        <v/>
      </c>
      <c r="F784" s="104"/>
      <c r="G784" s="241" t="str">
        <f>IFERROR(Table2[[#This Row],[Unit Cost]]+Table2[[#This Row],[Unit Cost]]*Table2[[#This Row],[GST]],"")</f>
        <v/>
      </c>
      <c r="H784" s="104"/>
      <c r="I784" s="241" t="str">
        <f>IFERROR(Table2[[#This Row],[Net Selling]]*Table2[[#This Row],[Qty]],"")</f>
        <v/>
      </c>
    </row>
    <row r="785" spans="2:9" x14ac:dyDescent="0.25">
      <c r="B785" s="107" t="str">
        <f t="shared" si="12"/>
        <v/>
      </c>
      <c r="C785" s="242"/>
      <c r="D785" t="str">
        <f>IFERROR(VLOOKUP(Table2[[#This Row],[ITEM]],Table3[],2,0),"")</f>
        <v/>
      </c>
      <c r="E785" s="241" t="str">
        <f>IFERROR(VLOOKUP(Table2[[#This Row],[ITEM]],Table3[],4,0),"")</f>
        <v/>
      </c>
      <c r="F785" s="104"/>
      <c r="G785" s="241" t="str">
        <f>IFERROR(Table2[[#This Row],[Unit Cost]]+Table2[[#This Row],[Unit Cost]]*Table2[[#This Row],[GST]],"")</f>
        <v/>
      </c>
      <c r="H785" s="104"/>
      <c r="I785" s="241" t="str">
        <f>IFERROR(Table2[[#This Row],[Net Selling]]*Table2[[#This Row],[Qty]],"")</f>
        <v/>
      </c>
    </row>
    <row r="786" spans="2:9" x14ac:dyDescent="0.25">
      <c r="B786" s="107" t="str">
        <f t="shared" si="12"/>
        <v/>
      </c>
      <c r="C786" s="242"/>
      <c r="D786" t="str">
        <f>IFERROR(VLOOKUP(Table2[[#This Row],[ITEM]],Table3[],2,0),"")</f>
        <v/>
      </c>
      <c r="E786" s="241" t="str">
        <f>IFERROR(VLOOKUP(Table2[[#This Row],[ITEM]],Table3[],4,0),"")</f>
        <v/>
      </c>
      <c r="F786" s="104"/>
      <c r="G786" s="241" t="str">
        <f>IFERROR(Table2[[#This Row],[Unit Cost]]+Table2[[#This Row],[Unit Cost]]*Table2[[#This Row],[GST]],"")</f>
        <v/>
      </c>
      <c r="H786" s="104"/>
      <c r="I786" s="241" t="str">
        <f>IFERROR(Table2[[#This Row],[Net Selling]]*Table2[[#This Row],[Qty]],"")</f>
        <v/>
      </c>
    </row>
    <row r="787" spans="2:9" x14ac:dyDescent="0.25">
      <c r="B787" s="107" t="str">
        <f t="shared" ref="B787:B850" si="13">IFERROR(IF(C787&lt;&gt;"",B787+1,""),"")</f>
        <v/>
      </c>
      <c r="C787" s="242"/>
      <c r="D787" t="str">
        <f>IFERROR(VLOOKUP(Table2[[#This Row],[ITEM]],Table3[],2,0),"")</f>
        <v/>
      </c>
      <c r="E787" s="241" t="str">
        <f>IFERROR(VLOOKUP(Table2[[#This Row],[ITEM]],Table3[],4,0),"")</f>
        <v/>
      </c>
      <c r="F787" s="104"/>
      <c r="G787" s="241" t="str">
        <f>IFERROR(Table2[[#This Row],[Unit Cost]]+Table2[[#This Row],[Unit Cost]]*Table2[[#This Row],[GST]],"")</f>
        <v/>
      </c>
      <c r="H787" s="104"/>
      <c r="I787" s="241" t="str">
        <f>IFERROR(Table2[[#This Row],[Net Selling]]*Table2[[#This Row],[Qty]],"")</f>
        <v/>
      </c>
    </row>
    <row r="788" spans="2:9" x14ac:dyDescent="0.25">
      <c r="B788" s="107" t="str">
        <f t="shared" si="13"/>
        <v/>
      </c>
      <c r="C788" s="242"/>
      <c r="D788" t="str">
        <f>IFERROR(VLOOKUP(Table2[[#This Row],[ITEM]],Table3[],2,0),"")</f>
        <v/>
      </c>
      <c r="E788" s="241" t="str">
        <f>IFERROR(VLOOKUP(Table2[[#This Row],[ITEM]],Table3[],4,0),"")</f>
        <v/>
      </c>
      <c r="F788" s="104"/>
      <c r="G788" s="241" t="str">
        <f>IFERROR(Table2[[#This Row],[Unit Cost]]+Table2[[#This Row],[Unit Cost]]*Table2[[#This Row],[GST]],"")</f>
        <v/>
      </c>
      <c r="H788" s="104"/>
      <c r="I788" s="241" t="str">
        <f>IFERROR(Table2[[#This Row],[Net Selling]]*Table2[[#This Row],[Qty]],"")</f>
        <v/>
      </c>
    </row>
    <row r="789" spans="2:9" x14ac:dyDescent="0.25">
      <c r="B789" s="107" t="str">
        <f t="shared" si="13"/>
        <v/>
      </c>
      <c r="C789" s="242"/>
      <c r="D789" t="str">
        <f>IFERROR(VLOOKUP(Table2[[#This Row],[ITEM]],Table3[],2,0),"")</f>
        <v/>
      </c>
      <c r="E789" s="241" t="str">
        <f>IFERROR(VLOOKUP(Table2[[#This Row],[ITEM]],Table3[],4,0),"")</f>
        <v/>
      </c>
      <c r="F789" s="104"/>
      <c r="G789" s="241" t="str">
        <f>IFERROR(Table2[[#This Row],[Unit Cost]]+Table2[[#This Row],[Unit Cost]]*Table2[[#This Row],[GST]],"")</f>
        <v/>
      </c>
      <c r="H789" s="104"/>
      <c r="I789" s="241" t="str">
        <f>IFERROR(Table2[[#This Row],[Net Selling]]*Table2[[#This Row],[Qty]],"")</f>
        <v/>
      </c>
    </row>
    <row r="790" spans="2:9" x14ac:dyDescent="0.25">
      <c r="B790" s="107" t="str">
        <f t="shared" si="13"/>
        <v/>
      </c>
      <c r="C790" s="242"/>
      <c r="D790" t="str">
        <f>IFERROR(VLOOKUP(Table2[[#This Row],[ITEM]],Table3[],2,0),"")</f>
        <v/>
      </c>
      <c r="E790" s="241" t="str">
        <f>IFERROR(VLOOKUP(Table2[[#This Row],[ITEM]],Table3[],4,0),"")</f>
        <v/>
      </c>
      <c r="F790" s="104"/>
      <c r="G790" s="241" t="str">
        <f>IFERROR(Table2[[#This Row],[Unit Cost]]+Table2[[#This Row],[Unit Cost]]*Table2[[#This Row],[GST]],"")</f>
        <v/>
      </c>
      <c r="H790" s="104"/>
      <c r="I790" s="241" t="str">
        <f>IFERROR(Table2[[#This Row],[Net Selling]]*Table2[[#This Row],[Qty]],"")</f>
        <v/>
      </c>
    </row>
    <row r="791" spans="2:9" x14ac:dyDescent="0.25">
      <c r="B791" s="107" t="str">
        <f t="shared" si="13"/>
        <v/>
      </c>
      <c r="C791" s="242"/>
      <c r="D791" t="str">
        <f>IFERROR(VLOOKUP(Table2[[#This Row],[ITEM]],Table3[],2,0),"")</f>
        <v/>
      </c>
      <c r="E791" s="241" t="str">
        <f>IFERROR(VLOOKUP(Table2[[#This Row],[ITEM]],Table3[],4,0),"")</f>
        <v/>
      </c>
      <c r="F791" s="104"/>
      <c r="G791" s="241" t="str">
        <f>IFERROR(Table2[[#This Row],[Unit Cost]]+Table2[[#This Row],[Unit Cost]]*Table2[[#This Row],[GST]],"")</f>
        <v/>
      </c>
      <c r="H791" s="104"/>
      <c r="I791" s="241" t="str">
        <f>IFERROR(Table2[[#This Row],[Net Selling]]*Table2[[#This Row],[Qty]],"")</f>
        <v/>
      </c>
    </row>
    <row r="792" spans="2:9" x14ac:dyDescent="0.25">
      <c r="B792" s="107" t="str">
        <f t="shared" si="13"/>
        <v/>
      </c>
      <c r="C792" s="242"/>
      <c r="D792" t="str">
        <f>IFERROR(VLOOKUP(Table2[[#This Row],[ITEM]],Table3[],2,0),"")</f>
        <v/>
      </c>
      <c r="E792" s="241" t="str">
        <f>IFERROR(VLOOKUP(Table2[[#This Row],[ITEM]],Table3[],4,0),"")</f>
        <v/>
      </c>
      <c r="F792" s="104"/>
      <c r="G792" s="241" t="str">
        <f>IFERROR(Table2[[#This Row],[Unit Cost]]+Table2[[#This Row],[Unit Cost]]*Table2[[#This Row],[GST]],"")</f>
        <v/>
      </c>
      <c r="H792" s="104"/>
      <c r="I792" s="241" t="str">
        <f>IFERROR(Table2[[#This Row],[Net Selling]]*Table2[[#This Row],[Qty]],"")</f>
        <v/>
      </c>
    </row>
    <row r="793" spans="2:9" x14ac:dyDescent="0.25">
      <c r="B793" s="107" t="str">
        <f t="shared" si="13"/>
        <v/>
      </c>
      <c r="C793" s="242"/>
      <c r="D793" t="str">
        <f>IFERROR(VLOOKUP(Table2[[#This Row],[ITEM]],Table3[],2,0),"")</f>
        <v/>
      </c>
      <c r="E793" s="241" t="str">
        <f>IFERROR(VLOOKUP(Table2[[#This Row],[ITEM]],Table3[],4,0),"")</f>
        <v/>
      </c>
      <c r="F793" s="104"/>
      <c r="G793" s="241" t="str">
        <f>IFERROR(Table2[[#This Row],[Unit Cost]]+Table2[[#This Row],[Unit Cost]]*Table2[[#This Row],[GST]],"")</f>
        <v/>
      </c>
      <c r="H793" s="104"/>
      <c r="I793" s="241" t="str">
        <f>IFERROR(Table2[[#This Row],[Net Selling]]*Table2[[#This Row],[Qty]],"")</f>
        <v/>
      </c>
    </row>
    <row r="794" spans="2:9" x14ac:dyDescent="0.25">
      <c r="B794" s="107" t="str">
        <f t="shared" si="13"/>
        <v/>
      </c>
      <c r="C794" s="242"/>
      <c r="D794" t="str">
        <f>IFERROR(VLOOKUP(Table2[[#This Row],[ITEM]],Table3[],2,0),"")</f>
        <v/>
      </c>
      <c r="E794" s="241" t="str">
        <f>IFERROR(VLOOKUP(Table2[[#This Row],[ITEM]],Table3[],4,0),"")</f>
        <v/>
      </c>
      <c r="F794" s="104"/>
      <c r="G794" s="241" t="str">
        <f>IFERROR(Table2[[#This Row],[Unit Cost]]+Table2[[#This Row],[Unit Cost]]*Table2[[#This Row],[GST]],"")</f>
        <v/>
      </c>
      <c r="H794" s="104"/>
      <c r="I794" s="241" t="str">
        <f>IFERROR(Table2[[#This Row],[Net Selling]]*Table2[[#This Row],[Qty]],"")</f>
        <v/>
      </c>
    </row>
    <row r="795" spans="2:9" x14ac:dyDescent="0.25">
      <c r="B795" s="107" t="str">
        <f t="shared" si="13"/>
        <v/>
      </c>
      <c r="C795" s="242"/>
      <c r="D795" t="str">
        <f>IFERROR(VLOOKUP(Table2[[#This Row],[ITEM]],Table3[],2,0),"")</f>
        <v/>
      </c>
      <c r="E795" s="241" t="str">
        <f>IFERROR(VLOOKUP(Table2[[#This Row],[ITEM]],Table3[],4,0),"")</f>
        <v/>
      </c>
      <c r="F795" s="104"/>
      <c r="G795" s="241" t="str">
        <f>IFERROR(Table2[[#This Row],[Unit Cost]]+Table2[[#This Row],[Unit Cost]]*Table2[[#This Row],[GST]],"")</f>
        <v/>
      </c>
      <c r="H795" s="104"/>
      <c r="I795" s="241" t="str">
        <f>IFERROR(Table2[[#This Row],[Net Selling]]*Table2[[#This Row],[Qty]],"")</f>
        <v/>
      </c>
    </row>
    <row r="796" spans="2:9" x14ac:dyDescent="0.25">
      <c r="B796" s="107" t="str">
        <f t="shared" si="13"/>
        <v/>
      </c>
      <c r="C796" s="242"/>
      <c r="D796" t="str">
        <f>IFERROR(VLOOKUP(Table2[[#This Row],[ITEM]],Table3[],2,0),"")</f>
        <v/>
      </c>
      <c r="E796" s="241" t="str">
        <f>IFERROR(VLOOKUP(Table2[[#This Row],[ITEM]],Table3[],4,0),"")</f>
        <v/>
      </c>
      <c r="F796" s="104"/>
      <c r="G796" s="241" t="str">
        <f>IFERROR(Table2[[#This Row],[Unit Cost]]+Table2[[#This Row],[Unit Cost]]*Table2[[#This Row],[GST]],"")</f>
        <v/>
      </c>
      <c r="H796" s="104"/>
      <c r="I796" s="241" t="str">
        <f>IFERROR(Table2[[#This Row],[Net Selling]]*Table2[[#This Row],[Qty]],"")</f>
        <v/>
      </c>
    </row>
    <row r="797" spans="2:9" x14ac:dyDescent="0.25">
      <c r="B797" s="107" t="str">
        <f t="shared" si="13"/>
        <v/>
      </c>
      <c r="C797" s="242"/>
      <c r="D797" t="str">
        <f>IFERROR(VLOOKUP(Table2[[#This Row],[ITEM]],Table3[],2,0),"")</f>
        <v/>
      </c>
      <c r="E797" s="241" t="str">
        <f>IFERROR(VLOOKUP(Table2[[#This Row],[ITEM]],Table3[],4,0),"")</f>
        <v/>
      </c>
      <c r="F797" s="104"/>
      <c r="G797" s="241" t="str">
        <f>IFERROR(Table2[[#This Row],[Unit Cost]]+Table2[[#This Row],[Unit Cost]]*Table2[[#This Row],[GST]],"")</f>
        <v/>
      </c>
      <c r="H797" s="104"/>
      <c r="I797" s="241" t="str">
        <f>IFERROR(Table2[[#This Row],[Net Selling]]*Table2[[#This Row],[Qty]],"")</f>
        <v/>
      </c>
    </row>
    <row r="798" spans="2:9" x14ac:dyDescent="0.25">
      <c r="B798" s="107" t="str">
        <f t="shared" si="13"/>
        <v/>
      </c>
      <c r="C798" s="242"/>
      <c r="D798" t="str">
        <f>IFERROR(VLOOKUP(Table2[[#This Row],[ITEM]],Table3[],2,0),"")</f>
        <v/>
      </c>
      <c r="E798" s="241" t="str">
        <f>IFERROR(VLOOKUP(Table2[[#This Row],[ITEM]],Table3[],4,0),"")</f>
        <v/>
      </c>
      <c r="F798" s="104"/>
      <c r="G798" s="241" t="str">
        <f>IFERROR(Table2[[#This Row],[Unit Cost]]+Table2[[#This Row],[Unit Cost]]*Table2[[#This Row],[GST]],"")</f>
        <v/>
      </c>
      <c r="H798" s="104"/>
      <c r="I798" s="241" t="str">
        <f>IFERROR(Table2[[#This Row],[Net Selling]]*Table2[[#This Row],[Qty]],"")</f>
        <v/>
      </c>
    </row>
    <row r="799" spans="2:9" x14ac:dyDescent="0.25">
      <c r="B799" s="107" t="str">
        <f t="shared" si="13"/>
        <v/>
      </c>
      <c r="C799" s="242"/>
      <c r="D799" t="str">
        <f>IFERROR(VLOOKUP(Table2[[#This Row],[ITEM]],Table3[],2,0),"")</f>
        <v/>
      </c>
      <c r="E799" s="241" t="str">
        <f>IFERROR(VLOOKUP(Table2[[#This Row],[ITEM]],Table3[],4,0),"")</f>
        <v/>
      </c>
      <c r="F799" s="104"/>
      <c r="G799" s="241" t="str">
        <f>IFERROR(Table2[[#This Row],[Unit Cost]]+Table2[[#This Row],[Unit Cost]]*Table2[[#This Row],[GST]],"")</f>
        <v/>
      </c>
      <c r="H799" s="104"/>
      <c r="I799" s="241" t="str">
        <f>IFERROR(Table2[[#This Row],[Net Selling]]*Table2[[#This Row],[Qty]],"")</f>
        <v/>
      </c>
    </row>
    <row r="800" spans="2:9" x14ac:dyDescent="0.25">
      <c r="B800" s="107" t="str">
        <f t="shared" si="13"/>
        <v/>
      </c>
      <c r="C800" s="242"/>
      <c r="D800" t="str">
        <f>IFERROR(VLOOKUP(Table2[[#This Row],[ITEM]],Table3[],2,0),"")</f>
        <v/>
      </c>
      <c r="E800" s="241" t="str">
        <f>IFERROR(VLOOKUP(Table2[[#This Row],[ITEM]],Table3[],4,0),"")</f>
        <v/>
      </c>
      <c r="F800" s="104"/>
      <c r="G800" s="241" t="str">
        <f>IFERROR(Table2[[#This Row],[Unit Cost]]+Table2[[#This Row],[Unit Cost]]*Table2[[#This Row],[GST]],"")</f>
        <v/>
      </c>
      <c r="H800" s="104"/>
      <c r="I800" s="241" t="str">
        <f>IFERROR(Table2[[#This Row],[Net Selling]]*Table2[[#This Row],[Qty]],"")</f>
        <v/>
      </c>
    </row>
    <row r="801" spans="2:9" x14ac:dyDescent="0.25">
      <c r="B801" s="107" t="str">
        <f t="shared" si="13"/>
        <v/>
      </c>
      <c r="C801" s="242"/>
      <c r="D801" t="str">
        <f>IFERROR(VLOOKUP(Table2[[#This Row],[ITEM]],Table3[],2,0),"")</f>
        <v/>
      </c>
      <c r="E801" s="241" t="str">
        <f>IFERROR(VLOOKUP(Table2[[#This Row],[ITEM]],Table3[],4,0),"")</f>
        <v/>
      </c>
      <c r="F801" s="104"/>
      <c r="G801" s="241" t="str">
        <f>IFERROR(Table2[[#This Row],[Unit Cost]]+Table2[[#This Row],[Unit Cost]]*Table2[[#This Row],[GST]],"")</f>
        <v/>
      </c>
      <c r="H801" s="104"/>
      <c r="I801" s="241" t="str">
        <f>IFERROR(Table2[[#This Row],[Net Selling]]*Table2[[#This Row],[Qty]],"")</f>
        <v/>
      </c>
    </row>
    <row r="802" spans="2:9" x14ac:dyDescent="0.25">
      <c r="B802" s="107" t="str">
        <f t="shared" si="13"/>
        <v/>
      </c>
      <c r="C802" s="242"/>
      <c r="D802" t="str">
        <f>IFERROR(VLOOKUP(Table2[[#This Row],[ITEM]],Table3[],2,0),"")</f>
        <v/>
      </c>
      <c r="E802" s="241" t="str">
        <f>IFERROR(VLOOKUP(Table2[[#This Row],[ITEM]],Table3[],4,0),"")</f>
        <v/>
      </c>
      <c r="F802" s="104"/>
      <c r="G802" s="241" t="str">
        <f>IFERROR(Table2[[#This Row],[Unit Cost]]+Table2[[#This Row],[Unit Cost]]*Table2[[#This Row],[GST]],"")</f>
        <v/>
      </c>
      <c r="H802" s="104"/>
      <c r="I802" s="241" t="str">
        <f>IFERROR(Table2[[#This Row],[Net Selling]]*Table2[[#This Row],[Qty]],"")</f>
        <v/>
      </c>
    </row>
    <row r="803" spans="2:9" x14ac:dyDescent="0.25">
      <c r="B803" s="107" t="str">
        <f t="shared" si="13"/>
        <v/>
      </c>
      <c r="C803" s="242"/>
      <c r="D803" t="str">
        <f>IFERROR(VLOOKUP(Table2[[#This Row],[ITEM]],Table3[],2,0),"")</f>
        <v/>
      </c>
      <c r="E803" s="241" t="str">
        <f>IFERROR(VLOOKUP(Table2[[#This Row],[ITEM]],Table3[],4,0),"")</f>
        <v/>
      </c>
      <c r="F803" s="104"/>
      <c r="G803" s="241" t="str">
        <f>IFERROR(Table2[[#This Row],[Unit Cost]]+Table2[[#This Row],[Unit Cost]]*Table2[[#This Row],[GST]],"")</f>
        <v/>
      </c>
      <c r="H803" s="104"/>
      <c r="I803" s="241" t="str">
        <f>IFERROR(Table2[[#This Row],[Net Selling]]*Table2[[#This Row],[Qty]],"")</f>
        <v/>
      </c>
    </row>
    <row r="804" spans="2:9" x14ac:dyDescent="0.25">
      <c r="B804" s="107" t="str">
        <f t="shared" si="13"/>
        <v/>
      </c>
      <c r="C804" s="242"/>
      <c r="D804" t="str">
        <f>IFERROR(VLOOKUP(Table2[[#This Row],[ITEM]],Table3[],2,0),"")</f>
        <v/>
      </c>
      <c r="E804" s="241" t="str">
        <f>IFERROR(VLOOKUP(Table2[[#This Row],[ITEM]],Table3[],4,0),"")</f>
        <v/>
      </c>
      <c r="F804" s="104"/>
      <c r="G804" s="241" t="str">
        <f>IFERROR(Table2[[#This Row],[Unit Cost]]+Table2[[#This Row],[Unit Cost]]*Table2[[#This Row],[GST]],"")</f>
        <v/>
      </c>
      <c r="H804" s="104"/>
      <c r="I804" s="241" t="str">
        <f>IFERROR(Table2[[#This Row],[Net Selling]]*Table2[[#This Row],[Qty]],"")</f>
        <v/>
      </c>
    </row>
    <row r="805" spans="2:9" x14ac:dyDescent="0.25">
      <c r="B805" s="107" t="str">
        <f t="shared" si="13"/>
        <v/>
      </c>
      <c r="C805" s="242"/>
      <c r="D805" t="str">
        <f>IFERROR(VLOOKUP(Table2[[#This Row],[ITEM]],Table3[],2,0),"")</f>
        <v/>
      </c>
      <c r="E805" s="241" t="str">
        <f>IFERROR(VLOOKUP(Table2[[#This Row],[ITEM]],Table3[],4,0),"")</f>
        <v/>
      </c>
      <c r="F805" s="104"/>
      <c r="G805" s="241" t="str">
        <f>IFERROR(Table2[[#This Row],[Unit Cost]]+Table2[[#This Row],[Unit Cost]]*Table2[[#This Row],[GST]],"")</f>
        <v/>
      </c>
      <c r="H805" s="104"/>
      <c r="I805" s="241" t="str">
        <f>IFERROR(Table2[[#This Row],[Net Selling]]*Table2[[#This Row],[Qty]],"")</f>
        <v/>
      </c>
    </row>
    <row r="806" spans="2:9" x14ac:dyDescent="0.25">
      <c r="B806" s="107" t="str">
        <f t="shared" si="13"/>
        <v/>
      </c>
      <c r="C806" s="242"/>
      <c r="D806" t="str">
        <f>IFERROR(VLOOKUP(Table2[[#This Row],[ITEM]],Table3[],2,0),"")</f>
        <v/>
      </c>
      <c r="E806" s="241" t="str">
        <f>IFERROR(VLOOKUP(Table2[[#This Row],[ITEM]],Table3[],4,0),"")</f>
        <v/>
      </c>
      <c r="F806" s="104"/>
      <c r="G806" s="241" t="str">
        <f>IFERROR(Table2[[#This Row],[Unit Cost]]+Table2[[#This Row],[Unit Cost]]*Table2[[#This Row],[GST]],"")</f>
        <v/>
      </c>
      <c r="H806" s="104"/>
      <c r="I806" s="241" t="str">
        <f>IFERROR(Table2[[#This Row],[Net Selling]]*Table2[[#This Row],[Qty]],"")</f>
        <v/>
      </c>
    </row>
    <row r="807" spans="2:9" x14ac:dyDescent="0.25">
      <c r="B807" s="107" t="str">
        <f t="shared" si="13"/>
        <v/>
      </c>
      <c r="C807" s="242"/>
      <c r="D807" t="str">
        <f>IFERROR(VLOOKUP(Table2[[#This Row],[ITEM]],Table3[],2,0),"")</f>
        <v/>
      </c>
      <c r="E807" s="241" t="str">
        <f>IFERROR(VLOOKUP(Table2[[#This Row],[ITEM]],Table3[],4,0),"")</f>
        <v/>
      </c>
      <c r="F807" s="104"/>
      <c r="G807" s="241" t="str">
        <f>IFERROR(Table2[[#This Row],[Unit Cost]]+Table2[[#This Row],[Unit Cost]]*Table2[[#This Row],[GST]],"")</f>
        <v/>
      </c>
      <c r="H807" s="104"/>
      <c r="I807" s="241" t="str">
        <f>IFERROR(Table2[[#This Row],[Net Selling]]*Table2[[#This Row],[Qty]],"")</f>
        <v/>
      </c>
    </row>
    <row r="808" spans="2:9" x14ac:dyDescent="0.25">
      <c r="B808" s="107" t="str">
        <f t="shared" si="13"/>
        <v/>
      </c>
      <c r="C808" s="242"/>
      <c r="D808" t="str">
        <f>IFERROR(VLOOKUP(Table2[[#This Row],[ITEM]],Table3[],2,0),"")</f>
        <v/>
      </c>
      <c r="E808" s="241" t="str">
        <f>IFERROR(VLOOKUP(Table2[[#This Row],[ITEM]],Table3[],4,0),"")</f>
        <v/>
      </c>
      <c r="F808" s="104"/>
      <c r="G808" s="241" t="str">
        <f>IFERROR(Table2[[#This Row],[Unit Cost]]+Table2[[#This Row],[Unit Cost]]*Table2[[#This Row],[GST]],"")</f>
        <v/>
      </c>
      <c r="H808" s="104"/>
      <c r="I808" s="241" t="str">
        <f>IFERROR(Table2[[#This Row],[Net Selling]]*Table2[[#This Row],[Qty]],"")</f>
        <v/>
      </c>
    </row>
    <row r="809" spans="2:9" x14ac:dyDescent="0.25">
      <c r="B809" s="107" t="str">
        <f t="shared" si="13"/>
        <v/>
      </c>
      <c r="C809" s="242"/>
      <c r="D809" t="str">
        <f>IFERROR(VLOOKUP(Table2[[#This Row],[ITEM]],Table3[],2,0),"")</f>
        <v/>
      </c>
      <c r="E809" s="241" t="str">
        <f>IFERROR(VLOOKUP(Table2[[#This Row],[ITEM]],Table3[],4,0),"")</f>
        <v/>
      </c>
      <c r="F809" s="104"/>
      <c r="G809" s="241" t="str">
        <f>IFERROR(Table2[[#This Row],[Unit Cost]]+Table2[[#This Row],[Unit Cost]]*Table2[[#This Row],[GST]],"")</f>
        <v/>
      </c>
      <c r="H809" s="104"/>
      <c r="I809" s="241" t="str">
        <f>IFERROR(Table2[[#This Row],[Net Selling]]*Table2[[#This Row],[Qty]],"")</f>
        <v/>
      </c>
    </row>
    <row r="810" spans="2:9" x14ac:dyDescent="0.25">
      <c r="B810" s="107" t="str">
        <f t="shared" si="13"/>
        <v/>
      </c>
      <c r="C810" s="242"/>
      <c r="D810" t="str">
        <f>IFERROR(VLOOKUP(Table2[[#This Row],[ITEM]],Table3[],2,0),"")</f>
        <v/>
      </c>
      <c r="E810" s="241" t="str">
        <f>IFERROR(VLOOKUP(Table2[[#This Row],[ITEM]],Table3[],4,0),"")</f>
        <v/>
      </c>
      <c r="F810" s="104"/>
      <c r="G810" s="241" t="str">
        <f>IFERROR(Table2[[#This Row],[Unit Cost]]+Table2[[#This Row],[Unit Cost]]*Table2[[#This Row],[GST]],"")</f>
        <v/>
      </c>
      <c r="H810" s="104"/>
      <c r="I810" s="241" t="str">
        <f>IFERROR(Table2[[#This Row],[Net Selling]]*Table2[[#This Row],[Qty]],"")</f>
        <v/>
      </c>
    </row>
    <row r="811" spans="2:9" x14ac:dyDescent="0.25">
      <c r="B811" s="107" t="str">
        <f t="shared" si="13"/>
        <v/>
      </c>
      <c r="C811" s="242"/>
      <c r="D811" t="str">
        <f>IFERROR(VLOOKUP(Table2[[#This Row],[ITEM]],Table3[],2,0),"")</f>
        <v/>
      </c>
      <c r="E811" s="241" t="str">
        <f>IFERROR(VLOOKUP(Table2[[#This Row],[ITEM]],Table3[],4,0),"")</f>
        <v/>
      </c>
      <c r="F811" s="104"/>
      <c r="G811" s="241" t="str">
        <f>IFERROR(Table2[[#This Row],[Unit Cost]]+Table2[[#This Row],[Unit Cost]]*Table2[[#This Row],[GST]],"")</f>
        <v/>
      </c>
      <c r="H811" s="104"/>
      <c r="I811" s="241" t="str">
        <f>IFERROR(Table2[[#This Row],[Net Selling]]*Table2[[#This Row],[Qty]],"")</f>
        <v/>
      </c>
    </row>
    <row r="812" spans="2:9" x14ac:dyDescent="0.25">
      <c r="B812" s="107" t="str">
        <f t="shared" si="13"/>
        <v/>
      </c>
      <c r="C812" s="242"/>
      <c r="D812" t="str">
        <f>IFERROR(VLOOKUP(Table2[[#This Row],[ITEM]],Table3[],2,0),"")</f>
        <v/>
      </c>
      <c r="E812" s="241" t="str">
        <f>IFERROR(VLOOKUP(Table2[[#This Row],[ITEM]],Table3[],4,0),"")</f>
        <v/>
      </c>
      <c r="F812" s="104"/>
      <c r="G812" s="241" t="str">
        <f>IFERROR(Table2[[#This Row],[Unit Cost]]+Table2[[#This Row],[Unit Cost]]*Table2[[#This Row],[GST]],"")</f>
        <v/>
      </c>
      <c r="H812" s="104"/>
      <c r="I812" s="241" t="str">
        <f>IFERROR(Table2[[#This Row],[Net Selling]]*Table2[[#This Row],[Qty]],"")</f>
        <v/>
      </c>
    </row>
    <row r="813" spans="2:9" x14ac:dyDescent="0.25">
      <c r="B813" s="107" t="str">
        <f t="shared" si="13"/>
        <v/>
      </c>
      <c r="C813" s="242"/>
      <c r="D813" t="str">
        <f>IFERROR(VLOOKUP(Table2[[#This Row],[ITEM]],Table3[],2,0),"")</f>
        <v/>
      </c>
      <c r="E813" s="241" t="str">
        <f>IFERROR(VLOOKUP(Table2[[#This Row],[ITEM]],Table3[],4,0),"")</f>
        <v/>
      </c>
      <c r="F813" s="104"/>
      <c r="G813" s="241" t="str">
        <f>IFERROR(Table2[[#This Row],[Unit Cost]]+Table2[[#This Row],[Unit Cost]]*Table2[[#This Row],[GST]],"")</f>
        <v/>
      </c>
      <c r="H813" s="104"/>
      <c r="I813" s="241" t="str">
        <f>IFERROR(Table2[[#This Row],[Net Selling]]*Table2[[#This Row],[Qty]],"")</f>
        <v/>
      </c>
    </row>
    <row r="814" spans="2:9" x14ac:dyDescent="0.25">
      <c r="B814" s="107" t="str">
        <f t="shared" si="13"/>
        <v/>
      </c>
      <c r="C814" s="242"/>
      <c r="D814" t="str">
        <f>IFERROR(VLOOKUP(Table2[[#This Row],[ITEM]],Table3[],2,0),"")</f>
        <v/>
      </c>
      <c r="E814" s="241" t="str">
        <f>IFERROR(VLOOKUP(Table2[[#This Row],[ITEM]],Table3[],4,0),"")</f>
        <v/>
      </c>
      <c r="F814" s="104"/>
      <c r="G814" s="241" t="str">
        <f>IFERROR(Table2[[#This Row],[Unit Cost]]+Table2[[#This Row],[Unit Cost]]*Table2[[#This Row],[GST]],"")</f>
        <v/>
      </c>
      <c r="H814" s="104"/>
      <c r="I814" s="241" t="str">
        <f>IFERROR(Table2[[#This Row],[Net Selling]]*Table2[[#This Row],[Qty]],"")</f>
        <v/>
      </c>
    </row>
    <row r="815" spans="2:9" x14ac:dyDescent="0.25">
      <c r="B815" s="107" t="str">
        <f t="shared" si="13"/>
        <v/>
      </c>
      <c r="C815" s="242"/>
      <c r="D815" t="str">
        <f>IFERROR(VLOOKUP(Table2[[#This Row],[ITEM]],Table3[],2,0),"")</f>
        <v/>
      </c>
      <c r="E815" s="241" t="str">
        <f>IFERROR(VLOOKUP(Table2[[#This Row],[ITEM]],Table3[],4,0),"")</f>
        <v/>
      </c>
      <c r="F815" s="104"/>
      <c r="G815" s="241" t="str">
        <f>IFERROR(Table2[[#This Row],[Unit Cost]]+Table2[[#This Row],[Unit Cost]]*Table2[[#This Row],[GST]],"")</f>
        <v/>
      </c>
      <c r="H815" s="104"/>
      <c r="I815" s="241" t="str">
        <f>IFERROR(Table2[[#This Row],[Net Selling]]*Table2[[#This Row],[Qty]],"")</f>
        <v/>
      </c>
    </row>
    <row r="816" spans="2:9" x14ac:dyDescent="0.25">
      <c r="B816" s="107" t="str">
        <f t="shared" si="13"/>
        <v/>
      </c>
      <c r="C816" s="242"/>
      <c r="D816" t="str">
        <f>IFERROR(VLOOKUP(Table2[[#This Row],[ITEM]],Table3[],2,0),"")</f>
        <v/>
      </c>
      <c r="E816" s="241" t="str">
        <f>IFERROR(VLOOKUP(Table2[[#This Row],[ITEM]],Table3[],4,0),"")</f>
        <v/>
      </c>
      <c r="F816" s="104"/>
      <c r="G816" s="241" t="str">
        <f>IFERROR(Table2[[#This Row],[Unit Cost]]+Table2[[#This Row],[Unit Cost]]*Table2[[#This Row],[GST]],"")</f>
        <v/>
      </c>
      <c r="H816" s="104"/>
      <c r="I816" s="241" t="str">
        <f>IFERROR(Table2[[#This Row],[Net Selling]]*Table2[[#This Row],[Qty]],"")</f>
        <v/>
      </c>
    </row>
    <row r="817" spans="2:9" x14ac:dyDescent="0.25">
      <c r="B817" s="107" t="str">
        <f t="shared" si="13"/>
        <v/>
      </c>
      <c r="C817" s="242"/>
      <c r="D817" t="str">
        <f>IFERROR(VLOOKUP(Table2[[#This Row],[ITEM]],Table3[],2,0),"")</f>
        <v/>
      </c>
      <c r="E817" s="241" t="str">
        <f>IFERROR(VLOOKUP(Table2[[#This Row],[ITEM]],Table3[],4,0),"")</f>
        <v/>
      </c>
      <c r="F817" s="104"/>
      <c r="G817" s="241" t="str">
        <f>IFERROR(Table2[[#This Row],[Unit Cost]]+Table2[[#This Row],[Unit Cost]]*Table2[[#This Row],[GST]],"")</f>
        <v/>
      </c>
      <c r="H817" s="104"/>
      <c r="I817" s="241" t="str">
        <f>IFERROR(Table2[[#This Row],[Net Selling]]*Table2[[#This Row],[Qty]],"")</f>
        <v/>
      </c>
    </row>
    <row r="818" spans="2:9" x14ac:dyDescent="0.25">
      <c r="B818" s="107" t="str">
        <f t="shared" si="13"/>
        <v/>
      </c>
      <c r="C818" s="242"/>
      <c r="D818" t="str">
        <f>IFERROR(VLOOKUP(Table2[[#This Row],[ITEM]],Table3[],2,0),"")</f>
        <v/>
      </c>
      <c r="E818" s="241" t="str">
        <f>IFERROR(VLOOKUP(Table2[[#This Row],[ITEM]],Table3[],4,0),"")</f>
        <v/>
      </c>
      <c r="F818" s="104"/>
      <c r="G818" s="241" t="str">
        <f>IFERROR(Table2[[#This Row],[Unit Cost]]+Table2[[#This Row],[Unit Cost]]*Table2[[#This Row],[GST]],"")</f>
        <v/>
      </c>
      <c r="H818" s="104"/>
      <c r="I818" s="241" t="str">
        <f>IFERROR(Table2[[#This Row],[Net Selling]]*Table2[[#This Row],[Qty]],"")</f>
        <v/>
      </c>
    </row>
    <row r="819" spans="2:9" x14ac:dyDescent="0.25">
      <c r="B819" s="107" t="str">
        <f t="shared" si="13"/>
        <v/>
      </c>
      <c r="C819" s="242"/>
      <c r="D819" t="str">
        <f>IFERROR(VLOOKUP(Table2[[#This Row],[ITEM]],Table3[],2,0),"")</f>
        <v/>
      </c>
      <c r="E819" s="241" t="str">
        <f>IFERROR(VLOOKUP(Table2[[#This Row],[ITEM]],Table3[],4,0),"")</f>
        <v/>
      </c>
      <c r="F819" s="104"/>
      <c r="G819" s="241" t="str">
        <f>IFERROR(Table2[[#This Row],[Unit Cost]]+Table2[[#This Row],[Unit Cost]]*Table2[[#This Row],[GST]],"")</f>
        <v/>
      </c>
      <c r="H819" s="104"/>
      <c r="I819" s="241" t="str">
        <f>IFERROR(Table2[[#This Row],[Net Selling]]*Table2[[#This Row],[Qty]],"")</f>
        <v/>
      </c>
    </row>
    <row r="820" spans="2:9" x14ac:dyDescent="0.25">
      <c r="B820" s="107" t="str">
        <f t="shared" si="13"/>
        <v/>
      </c>
      <c r="C820" s="242"/>
      <c r="D820" t="str">
        <f>IFERROR(VLOOKUP(Table2[[#This Row],[ITEM]],Table3[],2,0),"")</f>
        <v/>
      </c>
      <c r="E820" s="241" t="str">
        <f>IFERROR(VLOOKUP(Table2[[#This Row],[ITEM]],Table3[],4,0),"")</f>
        <v/>
      </c>
      <c r="F820" s="104"/>
      <c r="G820" s="241" t="str">
        <f>IFERROR(Table2[[#This Row],[Unit Cost]]+Table2[[#This Row],[Unit Cost]]*Table2[[#This Row],[GST]],"")</f>
        <v/>
      </c>
      <c r="H820" s="104"/>
      <c r="I820" s="241" t="str">
        <f>IFERROR(Table2[[#This Row],[Net Selling]]*Table2[[#This Row],[Qty]],"")</f>
        <v/>
      </c>
    </row>
    <row r="821" spans="2:9" x14ac:dyDescent="0.25">
      <c r="B821" s="107" t="str">
        <f t="shared" si="13"/>
        <v/>
      </c>
      <c r="C821" s="242"/>
      <c r="D821" t="str">
        <f>IFERROR(VLOOKUP(Table2[[#This Row],[ITEM]],Table3[],2,0),"")</f>
        <v/>
      </c>
      <c r="E821" s="241" t="str">
        <f>IFERROR(VLOOKUP(Table2[[#This Row],[ITEM]],Table3[],4,0),"")</f>
        <v/>
      </c>
      <c r="F821" s="104"/>
      <c r="G821" s="241" t="str">
        <f>IFERROR(Table2[[#This Row],[Unit Cost]]+Table2[[#This Row],[Unit Cost]]*Table2[[#This Row],[GST]],"")</f>
        <v/>
      </c>
      <c r="H821" s="104"/>
      <c r="I821" s="241" t="str">
        <f>IFERROR(Table2[[#This Row],[Net Selling]]*Table2[[#This Row],[Qty]],"")</f>
        <v/>
      </c>
    </row>
    <row r="822" spans="2:9" x14ac:dyDescent="0.25">
      <c r="B822" s="107" t="str">
        <f t="shared" si="13"/>
        <v/>
      </c>
      <c r="C822" s="242"/>
      <c r="D822" t="str">
        <f>IFERROR(VLOOKUP(Table2[[#This Row],[ITEM]],Table3[],2,0),"")</f>
        <v/>
      </c>
      <c r="E822" s="241" t="str">
        <f>IFERROR(VLOOKUP(Table2[[#This Row],[ITEM]],Table3[],4,0),"")</f>
        <v/>
      </c>
      <c r="F822" s="104"/>
      <c r="G822" s="241" t="str">
        <f>IFERROR(Table2[[#This Row],[Unit Cost]]+Table2[[#This Row],[Unit Cost]]*Table2[[#This Row],[GST]],"")</f>
        <v/>
      </c>
      <c r="H822" s="104"/>
      <c r="I822" s="241" t="str">
        <f>IFERROR(Table2[[#This Row],[Net Selling]]*Table2[[#This Row],[Qty]],"")</f>
        <v/>
      </c>
    </row>
    <row r="823" spans="2:9" x14ac:dyDescent="0.25">
      <c r="B823" s="107" t="str">
        <f t="shared" si="13"/>
        <v/>
      </c>
      <c r="C823" s="242"/>
      <c r="D823" t="str">
        <f>IFERROR(VLOOKUP(Table2[[#This Row],[ITEM]],Table3[],2,0),"")</f>
        <v/>
      </c>
      <c r="E823" s="241" t="str">
        <f>IFERROR(VLOOKUP(Table2[[#This Row],[ITEM]],Table3[],4,0),"")</f>
        <v/>
      </c>
      <c r="F823" s="104"/>
      <c r="G823" s="241" t="str">
        <f>IFERROR(Table2[[#This Row],[Unit Cost]]+Table2[[#This Row],[Unit Cost]]*Table2[[#This Row],[GST]],"")</f>
        <v/>
      </c>
      <c r="H823" s="104"/>
      <c r="I823" s="241" t="str">
        <f>IFERROR(Table2[[#This Row],[Net Selling]]*Table2[[#This Row],[Qty]],"")</f>
        <v/>
      </c>
    </row>
    <row r="824" spans="2:9" x14ac:dyDescent="0.25">
      <c r="B824" s="107" t="str">
        <f t="shared" si="13"/>
        <v/>
      </c>
      <c r="C824" s="242"/>
      <c r="D824" t="str">
        <f>IFERROR(VLOOKUP(Table2[[#This Row],[ITEM]],Table3[],2,0),"")</f>
        <v/>
      </c>
      <c r="E824" s="241" t="str">
        <f>IFERROR(VLOOKUP(Table2[[#This Row],[ITEM]],Table3[],4,0),"")</f>
        <v/>
      </c>
      <c r="F824" s="104"/>
      <c r="G824" s="241" t="str">
        <f>IFERROR(Table2[[#This Row],[Unit Cost]]+Table2[[#This Row],[Unit Cost]]*Table2[[#This Row],[GST]],"")</f>
        <v/>
      </c>
      <c r="H824" s="104"/>
      <c r="I824" s="241" t="str">
        <f>IFERROR(Table2[[#This Row],[Net Selling]]*Table2[[#This Row],[Qty]],"")</f>
        <v/>
      </c>
    </row>
    <row r="825" spans="2:9" x14ac:dyDescent="0.25">
      <c r="B825" s="107" t="str">
        <f t="shared" si="13"/>
        <v/>
      </c>
      <c r="C825" s="242"/>
      <c r="D825" t="str">
        <f>IFERROR(VLOOKUP(Table2[[#This Row],[ITEM]],Table3[],2,0),"")</f>
        <v/>
      </c>
      <c r="E825" s="241" t="str">
        <f>IFERROR(VLOOKUP(Table2[[#This Row],[ITEM]],Table3[],4,0),"")</f>
        <v/>
      </c>
      <c r="F825" s="104"/>
      <c r="G825" s="241" t="str">
        <f>IFERROR(Table2[[#This Row],[Unit Cost]]+Table2[[#This Row],[Unit Cost]]*Table2[[#This Row],[GST]],"")</f>
        <v/>
      </c>
      <c r="H825" s="104"/>
      <c r="I825" s="241" t="str">
        <f>IFERROR(Table2[[#This Row],[Net Selling]]*Table2[[#This Row],[Qty]],"")</f>
        <v/>
      </c>
    </row>
    <row r="826" spans="2:9" x14ac:dyDescent="0.25">
      <c r="B826" s="107" t="str">
        <f t="shared" si="13"/>
        <v/>
      </c>
      <c r="C826" s="242"/>
      <c r="D826" t="str">
        <f>IFERROR(VLOOKUP(Table2[[#This Row],[ITEM]],Table3[],2,0),"")</f>
        <v/>
      </c>
      <c r="E826" s="241" t="str">
        <f>IFERROR(VLOOKUP(Table2[[#This Row],[ITEM]],Table3[],4,0),"")</f>
        <v/>
      </c>
      <c r="F826" s="104"/>
      <c r="G826" s="241" t="str">
        <f>IFERROR(Table2[[#This Row],[Unit Cost]]+Table2[[#This Row],[Unit Cost]]*Table2[[#This Row],[GST]],"")</f>
        <v/>
      </c>
      <c r="H826" s="104"/>
      <c r="I826" s="241" t="str">
        <f>IFERROR(Table2[[#This Row],[Net Selling]]*Table2[[#This Row],[Qty]],"")</f>
        <v/>
      </c>
    </row>
    <row r="827" spans="2:9" x14ac:dyDescent="0.25">
      <c r="B827" s="107" t="str">
        <f t="shared" si="13"/>
        <v/>
      </c>
      <c r="C827" s="242"/>
      <c r="D827" t="str">
        <f>IFERROR(VLOOKUP(Table2[[#This Row],[ITEM]],Table3[],2,0),"")</f>
        <v/>
      </c>
      <c r="E827" s="241" t="str">
        <f>IFERROR(VLOOKUP(Table2[[#This Row],[ITEM]],Table3[],4,0),"")</f>
        <v/>
      </c>
      <c r="F827" s="104"/>
      <c r="G827" s="241" t="str">
        <f>IFERROR(Table2[[#This Row],[Unit Cost]]+Table2[[#This Row],[Unit Cost]]*Table2[[#This Row],[GST]],"")</f>
        <v/>
      </c>
      <c r="H827" s="104"/>
      <c r="I827" s="241" t="str">
        <f>IFERROR(Table2[[#This Row],[Net Selling]]*Table2[[#This Row],[Qty]],"")</f>
        <v/>
      </c>
    </row>
    <row r="828" spans="2:9" x14ac:dyDescent="0.25">
      <c r="B828" s="107" t="str">
        <f t="shared" si="13"/>
        <v/>
      </c>
      <c r="C828" s="242"/>
      <c r="D828" t="str">
        <f>IFERROR(VLOOKUP(Table2[[#This Row],[ITEM]],Table3[],2,0),"")</f>
        <v/>
      </c>
      <c r="E828" s="241" t="str">
        <f>IFERROR(VLOOKUP(Table2[[#This Row],[ITEM]],Table3[],4,0),"")</f>
        <v/>
      </c>
      <c r="F828" s="104"/>
      <c r="G828" s="241" t="str">
        <f>IFERROR(Table2[[#This Row],[Unit Cost]]+Table2[[#This Row],[Unit Cost]]*Table2[[#This Row],[GST]],"")</f>
        <v/>
      </c>
      <c r="H828" s="104"/>
      <c r="I828" s="241" t="str">
        <f>IFERROR(Table2[[#This Row],[Net Selling]]*Table2[[#This Row],[Qty]],"")</f>
        <v/>
      </c>
    </row>
    <row r="829" spans="2:9" x14ac:dyDescent="0.25">
      <c r="B829" s="107" t="str">
        <f t="shared" si="13"/>
        <v/>
      </c>
      <c r="C829" s="242"/>
      <c r="D829" t="str">
        <f>IFERROR(VLOOKUP(Table2[[#This Row],[ITEM]],Table3[],2,0),"")</f>
        <v/>
      </c>
      <c r="E829" s="241" t="str">
        <f>IFERROR(VLOOKUP(Table2[[#This Row],[ITEM]],Table3[],4,0),"")</f>
        <v/>
      </c>
      <c r="F829" s="104"/>
      <c r="G829" s="241" t="str">
        <f>IFERROR(Table2[[#This Row],[Unit Cost]]+Table2[[#This Row],[Unit Cost]]*Table2[[#This Row],[GST]],"")</f>
        <v/>
      </c>
      <c r="H829" s="104"/>
      <c r="I829" s="241" t="str">
        <f>IFERROR(Table2[[#This Row],[Net Selling]]*Table2[[#This Row],[Qty]],"")</f>
        <v/>
      </c>
    </row>
    <row r="830" spans="2:9" x14ac:dyDescent="0.25">
      <c r="B830" s="107" t="str">
        <f t="shared" si="13"/>
        <v/>
      </c>
      <c r="C830" s="242"/>
      <c r="D830" t="str">
        <f>IFERROR(VLOOKUP(Table2[[#This Row],[ITEM]],Table3[],2,0),"")</f>
        <v/>
      </c>
      <c r="E830" s="241" t="str">
        <f>IFERROR(VLOOKUP(Table2[[#This Row],[ITEM]],Table3[],4,0),"")</f>
        <v/>
      </c>
      <c r="F830" s="104"/>
      <c r="G830" s="241" t="str">
        <f>IFERROR(Table2[[#This Row],[Unit Cost]]+Table2[[#This Row],[Unit Cost]]*Table2[[#This Row],[GST]],"")</f>
        <v/>
      </c>
      <c r="H830" s="104"/>
      <c r="I830" s="241" t="str">
        <f>IFERROR(Table2[[#This Row],[Net Selling]]*Table2[[#This Row],[Qty]],"")</f>
        <v/>
      </c>
    </row>
    <row r="831" spans="2:9" x14ac:dyDescent="0.25">
      <c r="B831" s="107" t="str">
        <f t="shared" si="13"/>
        <v/>
      </c>
      <c r="C831" s="242"/>
      <c r="D831" t="str">
        <f>IFERROR(VLOOKUP(Table2[[#This Row],[ITEM]],Table3[],2,0),"")</f>
        <v/>
      </c>
      <c r="E831" s="241" t="str">
        <f>IFERROR(VLOOKUP(Table2[[#This Row],[ITEM]],Table3[],4,0),"")</f>
        <v/>
      </c>
      <c r="F831" s="104"/>
      <c r="G831" s="241" t="str">
        <f>IFERROR(Table2[[#This Row],[Unit Cost]]+Table2[[#This Row],[Unit Cost]]*Table2[[#This Row],[GST]],"")</f>
        <v/>
      </c>
      <c r="H831" s="104"/>
      <c r="I831" s="241" t="str">
        <f>IFERROR(Table2[[#This Row],[Net Selling]]*Table2[[#This Row],[Qty]],"")</f>
        <v/>
      </c>
    </row>
    <row r="832" spans="2:9" x14ac:dyDescent="0.25">
      <c r="B832" s="107" t="str">
        <f t="shared" si="13"/>
        <v/>
      </c>
      <c r="C832" s="242"/>
      <c r="D832" t="str">
        <f>IFERROR(VLOOKUP(Table2[[#This Row],[ITEM]],Table3[],2,0),"")</f>
        <v/>
      </c>
      <c r="E832" s="241" t="str">
        <f>IFERROR(VLOOKUP(Table2[[#This Row],[ITEM]],Table3[],4,0),"")</f>
        <v/>
      </c>
      <c r="F832" s="104"/>
      <c r="G832" s="241" t="str">
        <f>IFERROR(Table2[[#This Row],[Unit Cost]]+Table2[[#This Row],[Unit Cost]]*Table2[[#This Row],[GST]],"")</f>
        <v/>
      </c>
      <c r="H832" s="104"/>
      <c r="I832" s="241" t="str">
        <f>IFERROR(Table2[[#This Row],[Net Selling]]*Table2[[#This Row],[Qty]],"")</f>
        <v/>
      </c>
    </row>
    <row r="833" spans="2:9" x14ac:dyDescent="0.25">
      <c r="B833" s="107" t="str">
        <f t="shared" si="13"/>
        <v/>
      </c>
      <c r="C833" s="242"/>
      <c r="D833" t="str">
        <f>IFERROR(VLOOKUP(Table2[[#This Row],[ITEM]],Table3[],2,0),"")</f>
        <v/>
      </c>
      <c r="E833" s="241" t="str">
        <f>IFERROR(VLOOKUP(Table2[[#This Row],[ITEM]],Table3[],4,0),"")</f>
        <v/>
      </c>
      <c r="F833" s="104"/>
      <c r="G833" s="241" t="str">
        <f>IFERROR(Table2[[#This Row],[Unit Cost]]+Table2[[#This Row],[Unit Cost]]*Table2[[#This Row],[GST]],"")</f>
        <v/>
      </c>
      <c r="H833" s="104"/>
      <c r="I833" s="241" t="str">
        <f>IFERROR(Table2[[#This Row],[Net Selling]]*Table2[[#This Row],[Qty]],"")</f>
        <v/>
      </c>
    </row>
    <row r="834" spans="2:9" x14ac:dyDescent="0.25">
      <c r="B834" s="107" t="str">
        <f t="shared" si="13"/>
        <v/>
      </c>
      <c r="C834" s="242"/>
      <c r="D834" t="str">
        <f>IFERROR(VLOOKUP(Table2[[#This Row],[ITEM]],Table3[],2,0),"")</f>
        <v/>
      </c>
      <c r="E834" s="241" t="str">
        <f>IFERROR(VLOOKUP(Table2[[#This Row],[ITEM]],Table3[],4,0),"")</f>
        <v/>
      </c>
      <c r="F834" s="104"/>
      <c r="G834" s="241" t="str">
        <f>IFERROR(Table2[[#This Row],[Unit Cost]]+Table2[[#This Row],[Unit Cost]]*Table2[[#This Row],[GST]],"")</f>
        <v/>
      </c>
      <c r="H834" s="104"/>
      <c r="I834" s="241" t="str">
        <f>IFERROR(Table2[[#This Row],[Net Selling]]*Table2[[#This Row],[Qty]],"")</f>
        <v/>
      </c>
    </row>
    <row r="835" spans="2:9" x14ac:dyDescent="0.25">
      <c r="B835" s="107" t="str">
        <f t="shared" si="13"/>
        <v/>
      </c>
      <c r="C835" s="242"/>
      <c r="D835" t="str">
        <f>IFERROR(VLOOKUP(Table2[[#This Row],[ITEM]],Table3[],2,0),"")</f>
        <v/>
      </c>
      <c r="E835" s="241" t="str">
        <f>IFERROR(VLOOKUP(Table2[[#This Row],[ITEM]],Table3[],4,0),"")</f>
        <v/>
      </c>
      <c r="F835" s="104"/>
      <c r="G835" s="241" t="str">
        <f>IFERROR(Table2[[#This Row],[Unit Cost]]+Table2[[#This Row],[Unit Cost]]*Table2[[#This Row],[GST]],"")</f>
        <v/>
      </c>
      <c r="H835" s="104"/>
      <c r="I835" s="241" t="str">
        <f>IFERROR(Table2[[#This Row],[Net Selling]]*Table2[[#This Row],[Qty]],"")</f>
        <v/>
      </c>
    </row>
    <row r="836" spans="2:9" x14ac:dyDescent="0.25">
      <c r="B836" s="107" t="str">
        <f t="shared" si="13"/>
        <v/>
      </c>
      <c r="C836" s="242"/>
      <c r="D836" t="str">
        <f>IFERROR(VLOOKUP(Table2[[#This Row],[ITEM]],Table3[],2,0),"")</f>
        <v/>
      </c>
      <c r="E836" s="241" t="str">
        <f>IFERROR(VLOOKUP(Table2[[#This Row],[ITEM]],Table3[],4,0),"")</f>
        <v/>
      </c>
      <c r="F836" s="104"/>
      <c r="G836" s="241" t="str">
        <f>IFERROR(Table2[[#This Row],[Unit Cost]]+Table2[[#This Row],[Unit Cost]]*Table2[[#This Row],[GST]],"")</f>
        <v/>
      </c>
      <c r="H836" s="104"/>
      <c r="I836" s="241" t="str">
        <f>IFERROR(Table2[[#This Row],[Net Selling]]*Table2[[#This Row],[Qty]],"")</f>
        <v/>
      </c>
    </row>
    <row r="837" spans="2:9" x14ac:dyDescent="0.25">
      <c r="B837" s="107" t="str">
        <f t="shared" si="13"/>
        <v/>
      </c>
      <c r="C837" s="242"/>
      <c r="D837" t="str">
        <f>IFERROR(VLOOKUP(Table2[[#This Row],[ITEM]],Table3[],2,0),"")</f>
        <v/>
      </c>
      <c r="E837" s="241" t="str">
        <f>IFERROR(VLOOKUP(Table2[[#This Row],[ITEM]],Table3[],4,0),"")</f>
        <v/>
      </c>
      <c r="F837" s="104"/>
      <c r="G837" s="241" t="str">
        <f>IFERROR(Table2[[#This Row],[Unit Cost]]+Table2[[#This Row],[Unit Cost]]*Table2[[#This Row],[GST]],"")</f>
        <v/>
      </c>
      <c r="H837" s="104"/>
      <c r="I837" s="241" t="str">
        <f>IFERROR(Table2[[#This Row],[Net Selling]]*Table2[[#This Row],[Qty]],"")</f>
        <v/>
      </c>
    </row>
    <row r="838" spans="2:9" x14ac:dyDescent="0.25">
      <c r="B838" s="107" t="str">
        <f t="shared" si="13"/>
        <v/>
      </c>
      <c r="C838" s="242"/>
      <c r="D838" t="str">
        <f>IFERROR(VLOOKUP(Table2[[#This Row],[ITEM]],Table3[],2,0),"")</f>
        <v/>
      </c>
      <c r="E838" s="241" t="str">
        <f>IFERROR(VLOOKUP(Table2[[#This Row],[ITEM]],Table3[],4,0),"")</f>
        <v/>
      </c>
      <c r="F838" s="104"/>
      <c r="G838" s="241" t="str">
        <f>IFERROR(Table2[[#This Row],[Unit Cost]]+Table2[[#This Row],[Unit Cost]]*Table2[[#This Row],[GST]],"")</f>
        <v/>
      </c>
      <c r="H838" s="104"/>
      <c r="I838" s="241" t="str">
        <f>IFERROR(Table2[[#This Row],[Net Selling]]*Table2[[#This Row],[Qty]],"")</f>
        <v/>
      </c>
    </row>
    <row r="839" spans="2:9" x14ac:dyDescent="0.25">
      <c r="B839" s="107" t="str">
        <f t="shared" si="13"/>
        <v/>
      </c>
      <c r="C839" s="242"/>
      <c r="D839" t="str">
        <f>IFERROR(VLOOKUP(Table2[[#This Row],[ITEM]],Table3[],2,0),"")</f>
        <v/>
      </c>
      <c r="E839" s="241" t="str">
        <f>IFERROR(VLOOKUP(Table2[[#This Row],[ITEM]],Table3[],4,0),"")</f>
        <v/>
      </c>
      <c r="F839" s="104"/>
      <c r="G839" s="241" t="str">
        <f>IFERROR(Table2[[#This Row],[Unit Cost]]+Table2[[#This Row],[Unit Cost]]*Table2[[#This Row],[GST]],"")</f>
        <v/>
      </c>
      <c r="H839" s="104"/>
      <c r="I839" s="241" t="str">
        <f>IFERROR(Table2[[#This Row],[Net Selling]]*Table2[[#This Row],[Qty]],"")</f>
        <v/>
      </c>
    </row>
    <row r="840" spans="2:9" x14ac:dyDescent="0.25">
      <c r="B840" s="107" t="str">
        <f t="shared" si="13"/>
        <v/>
      </c>
      <c r="C840" s="242"/>
      <c r="D840" t="str">
        <f>IFERROR(VLOOKUP(Table2[[#This Row],[ITEM]],Table3[],2,0),"")</f>
        <v/>
      </c>
      <c r="E840" s="241" t="str">
        <f>IFERROR(VLOOKUP(Table2[[#This Row],[ITEM]],Table3[],4,0),"")</f>
        <v/>
      </c>
      <c r="F840" s="104"/>
      <c r="G840" s="241" t="str">
        <f>IFERROR(Table2[[#This Row],[Unit Cost]]+Table2[[#This Row],[Unit Cost]]*Table2[[#This Row],[GST]],"")</f>
        <v/>
      </c>
      <c r="H840" s="104"/>
      <c r="I840" s="241" t="str">
        <f>IFERROR(Table2[[#This Row],[Net Selling]]*Table2[[#This Row],[Qty]],"")</f>
        <v/>
      </c>
    </row>
    <row r="841" spans="2:9" x14ac:dyDescent="0.25">
      <c r="B841" s="107" t="str">
        <f t="shared" si="13"/>
        <v/>
      </c>
      <c r="C841" s="242"/>
      <c r="D841" t="str">
        <f>IFERROR(VLOOKUP(Table2[[#This Row],[ITEM]],Table3[],2,0),"")</f>
        <v/>
      </c>
      <c r="E841" s="241" t="str">
        <f>IFERROR(VLOOKUP(Table2[[#This Row],[ITEM]],Table3[],4,0),"")</f>
        <v/>
      </c>
      <c r="F841" s="104"/>
      <c r="G841" s="241" t="str">
        <f>IFERROR(Table2[[#This Row],[Unit Cost]]+Table2[[#This Row],[Unit Cost]]*Table2[[#This Row],[GST]],"")</f>
        <v/>
      </c>
      <c r="H841" s="104"/>
      <c r="I841" s="241" t="str">
        <f>IFERROR(Table2[[#This Row],[Net Selling]]*Table2[[#This Row],[Qty]],"")</f>
        <v/>
      </c>
    </row>
    <row r="842" spans="2:9" x14ac:dyDescent="0.25">
      <c r="B842" s="107" t="str">
        <f t="shared" si="13"/>
        <v/>
      </c>
      <c r="C842" s="242"/>
      <c r="D842" t="str">
        <f>IFERROR(VLOOKUP(Table2[[#This Row],[ITEM]],Table3[],2,0),"")</f>
        <v/>
      </c>
      <c r="E842" s="241" t="str">
        <f>IFERROR(VLOOKUP(Table2[[#This Row],[ITEM]],Table3[],4,0),"")</f>
        <v/>
      </c>
      <c r="F842" s="104"/>
      <c r="G842" s="241" t="str">
        <f>IFERROR(Table2[[#This Row],[Unit Cost]]+Table2[[#This Row],[Unit Cost]]*Table2[[#This Row],[GST]],"")</f>
        <v/>
      </c>
      <c r="H842" s="104"/>
      <c r="I842" s="241" t="str">
        <f>IFERROR(Table2[[#This Row],[Net Selling]]*Table2[[#This Row],[Qty]],"")</f>
        <v/>
      </c>
    </row>
    <row r="843" spans="2:9" x14ac:dyDescent="0.25">
      <c r="B843" s="107" t="str">
        <f t="shared" si="13"/>
        <v/>
      </c>
      <c r="C843" s="242"/>
      <c r="D843" t="str">
        <f>IFERROR(VLOOKUP(Table2[[#This Row],[ITEM]],Table3[],2,0),"")</f>
        <v/>
      </c>
      <c r="E843" s="241" t="str">
        <f>IFERROR(VLOOKUP(Table2[[#This Row],[ITEM]],Table3[],4,0),"")</f>
        <v/>
      </c>
      <c r="F843" s="104"/>
      <c r="G843" s="241" t="str">
        <f>IFERROR(Table2[[#This Row],[Unit Cost]]+Table2[[#This Row],[Unit Cost]]*Table2[[#This Row],[GST]],"")</f>
        <v/>
      </c>
      <c r="H843" s="104"/>
      <c r="I843" s="241" t="str">
        <f>IFERROR(Table2[[#This Row],[Net Selling]]*Table2[[#This Row],[Qty]],"")</f>
        <v/>
      </c>
    </row>
    <row r="844" spans="2:9" x14ac:dyDescent="0.25">
      <c r="B844" s="107" t="str">
        <f t="shared" si="13"/>
        <v/>
      </c>
      <c r="C844" s="242"/>
      <c r="D844" t="str">
        <f>IFERROR(VLOOKUP(Table2[[#This Row],[ITEM]],Table3[],2,0),"")</f>
        <v/>
      </c>
      <c r="E844" s="241" t="str">
        <f>IFERROR(VLOOKUP(Table2[[#This Row],[ITEM]],Table3[],4,0),"")</f>
        <v/>
      </c>
      <c r="F844" s="104"/>
      <c r="G844" s="241" t="str">
        <f>IFERROR(Table2[[#This Row],[Unit Cost]]+Table2[[#This Row],[Unit Cost]]*Table2[[#This Row],[GST]],"")</f>
        <v/>
      </c>
      <c r="H844" s="104"/>
      <c r="I844" s="241" t="str">
        <f>IFERROR(Table2[[#This Row],[Net Selling]]*Table2[[#This Row],[Qty]],"")</f>
        <v/>
      </c>
    </row>
    <row r="845" spans="2:9" x14ac:dyDescent="0.25">
      <c r="B845" s="107" t="str">
        <f t="shared" si="13"/>
        <v/>
      </c>
      <c r="C845" s="242"/>
      <c r="D845" t="str">
        <f>IFERROR(VLOOKUP(Table2[[#This Row],[ITEM]],Table3[],2,0),"")</f>
        <v/>
      </c>
      <c r="E845" s="241" t="str">
        <f>IFERROR(VLOOKUP(Table2[[#This Row],[ITEM]],Table3[],4,0),"")</f>
        <v/>
      </c>
      <c r="F845" s="104"/>
      <c r="G845" s="241" t="str">
        <f>IFERROR(Table2[[#This Row],[Unit Cost]]+Table2[[#This Row],[Unit Cost]]*Table2[[#This Row],[GST]],"")</f>
        <v/>
      </c>
      <c r="H845" s="104"/>
      <c r="I845" s="241" t="str">
        <f>IFERROR(Table2[[#This Row],[Net Selling]]*Table2[[#This Row],[Qty]],"")</f>
        <v/>
      </c>
    </row>
    <row r="846" spans="2:9" x14ac:dyDescent="0.25">
      <c r="B846" s="107" t="str">
        <f t="shared" si="13"/>
        <v/>
      </c>
      <c r="C846" s="242"/>
      <c r="D846" t="str">
        <f>IFERROR(VLOOKUP(Table2[[#This Row],[ITEM]],Table3[],2,0),"")</f>
        <v/>
      </c>
      <c r="E846" s="241" t="str">
        <f>IFERROR(VLOOKUP(Table2[[#This Row],[ITEM]],Table3[],4,0),"")</f>
        <v/>
      </c>
      <c r="F846" s="104"/>
      <c r="G846" s="241" t="str">
        <f>IFERROR(Table2[[#This Row],[Unit Cost]]+Table2[[#This Row],[Unit Cost]]*Table2[[#This Row],[GST]],"")</f>
        <v/>
      </c>
      <c r="H846" s="104"/>
      <c r="I846" s="241" t="str">
        <f>IFERROR(Table2[[#This Row],[Net Selling]]*Table2[[#This Row],[Qty]],"")</f>
        <v/>
      </c>
    </row>
    <row r="847" spans="2:9" x14ac:dyDescent="0.25">
      <c r="B847" s="107" t="str">
        <f t="shared" si="13"/>
        <v/>
      </c>
      <c r="C847" s="242"/>
      <c r="D847" t="str">
        <f>IFERROR(VLOOKUP(Table2[[#This Row],[ITEM]],Table3[],2,0),"")</f>
        <v/>
      </c>
      <c r="E847" s="241" t="str">
        <f>IFERROR(VLOOKUP(Table2[[#This Row],[ITEM]],Table3[],4,0),"")</f>
        <v/>
      </c>
      <c r="F847" s="104"/>
      <c r="G847" s="241" t="str">
        <f>IFERROR(Table2[[#This Row],[Unit Cost]]+Table2[[#This Row],[Unit Cost]]*Table2[[#This Row],[GST]],"")</f>
        <v/>
      </c>
      <c r="H847" s="104"/>
      <c r="I847" s="241" t="str">
        <f>IFERROR(Table2[[#This Row],[Net Selling]]*Table2[[#This Row],[Qty]],"")</f>
        <v/>
      </c>
    </row>
    <row r="848" spans="2:9" x14ac:dyDescent="0.25">
      <c r="B848" s="107" t="str">
        <f t="shared" si="13"/>
        <v/>
      </c>
      <c r="C848" s="242"/>
      <c r="D848" t="str">
        <f>IFERROR(VLOOKUP(Table2[[#This Row],[ITEM]],Table3[],2,0),"")</f>
        <v/>
      </c>
      <c r="E848" s="241" t="str">
        <f>IFERROR(VLOOKUP(Table2[[#This Row],[ITEM]],Table3[],4,0),"")</f>
        <v/>
      </c>
      <c r="F848" s="104"/>
      <c r="G848" s="241" t="str">
        <f>IFERROR(Table2[[#This Row],[Unit Cost]]+Table2[[#This Row],[Unit Cost]]*Table2[[#This Row],[GST]],"")</f>
        <v/>
      </c>
      <c r="H848" s="104"/>
      <c r="I848" s="241" t="str">
        <f>IFERROR(Table2[[#This Row],[Net Selling]]*Table2[[#This Row],[Qty]],"")</f>
        <v/>
      </c>
    </row>
    <row r="849" spans="2:9" x14ac:dyDescent="0.25">
      <c r="B849" s="107" t="str">
        <f t="shared" si="13"/>
        <v/>
      </c>
      <c r="C849" s="242"/>
      <c r="D849" t="str">
        <f>IFERROR(VLOOKUP(Table2[[#This Row],[ITEM]],Table3[],2,0),"")</f>
        <v/>
      </c>
      <c r="E849" s="241" t="str">
        <f>IFERROR(VLOOKUP(Table2[[#This Row],[ITEM]],Table3[],4,0),"")</f>
        <v/>
      </c>
      <c r="F849" s="104"/>
      <c r="G849" s="241" t="str">
        <f>IFERROR(Table2[[#This Row],[Unit Cost]]+Table2[[#This Row],[Unit Cost]]*Table2[[#This Row],[GST]],"")</f>
        <v/>
      </c>
      <c r="H849" s="104"/>
      <c r="I849" s="241" t="str">
        <f>IFERROR(Table2[[#This Row],[Net Selling]]*Table2[[#This Row],[Qty]],"")</f>
        <v/>
      </c>
    </row>
    <row r="850" spans="2:9" x14ac:dyDescent="0.25">
      <c r="B850" s="107" t="str">
        <f t="shared" si="13"/>
        <v/>
      </c>
      <c r="C850" s="242"/>
      <c r="D850" t="str">
        <f>IFERROR(VLOOKUP(Table2[[#This Row],[ITEM]],Table3[],2,0),"")</f>
        <v/>
      </c>
      <c r="E850" s="241" t="str">
        <f>IFERROR(VLOOKUP(Table2[[#This Row],[ITEM]],Table3[],4,0),"")</f>
        <v/>
      </c>
      <c r="F850" s="104"/>
      <c r="G850" s="241" t="str">
        <f>IFERROR(Table2[[#This Row],[Unit Cost]]+Table2[[#This Row],[Unit Cost]]*Table2[[#This Row],[GST]],"")</f>
        <v/>
      </c>
      <c r="H850" s="104"/>
      <c r="I850" s="241" t="str">
        <f>IFERROR(Table2[[#This Row],[Net Selling]]*Table2[[#This Row],[Qty]],"")</f>
        <v/>
      </c>
    </row>
    <row r="851" spans="2:9" x14ac:dyDescent="0.25">
      <c r="B851" s="107" t="str">
        <f t="shared" ref="B851:B914" si="14">IFERROR(IF(C851&lt;&gt;"",B851+1,""),"")</f>
        <v/>
      </c>
      <c r="C851" s="242"/>
      <c r="D851" t="str">
        <f>IFERROR(VLOOKUP(Table2[[#This Row],[ITEM]],Table3[],2,0),"")</f>
        <v/>
      </c>
      <c r="E851" s="241" t="str">
        <f>IFERROR(VLOOKUP(Table2[[#This Row],[ITEM]],Table3[],4,0),"")</f>
        <v/>
      </c>
      <c r="F851" s="104"/>
      <c r="G851" s="241" t="str">
        <f>IFERROR(Table2[[#This Row],[Unit Cost]]+Table2[[#This Row],[Unit Cost]]*Table2[[#This Row],[GST]],"")</f>
        <v/>
      </c>
      <c r="H851" s="104"/>
      <c r="I851" s="241" t="str">
        <f>IFERROR(Table2[[#This Row],[Net Selling]]*Table2[[#This Row],[Qty]],"")</f>
        <v/>
      </c>
    </row>
    <row r="852" spans="2:9" x14ac:dyDescent="0.25">
      <c r="B852" s="107" t="str">
        <f t="shared" si="14"/>
        <v/>
      </c>
      <c r="C852" s="242"/>
      <c r="D852" t="str">
        <f>IFERROR(VLOOKUP(Table2[[#This Row],[ITEM]],Table3[],2,0),"")</f>
        <v/>
      </c>
      <c r="E852" s="241" t="str">
        <f>IFERROR(VLOOKUP(Table2[[#This Row],[ITEM]],Table3[],4,0),"")</f>
        <v/>
      </c>
      <c r="F852" s="104"/>
      <c r="G852" s="241" t="str">
        <f>IFERROR(Table2[[#This Row],[Unit Cost]]+Table2[[#This Row],[Unit Cost]]*Table2[[#This Row],[GST]],"")</f>
        <v/>
      </c>
      <c r="H852" s="104"/>
      <c r="I852" s="241" t="str">
        <f>IFERROR(Table2[[#This Row],[Net Selling]]*Table2[[#This Row],[Qty]],"")</f>
        <v/>
      </c>
    </row>
    <row r="853" spans="2:9" x14ac:dyDescent="0.25">
      <c r="B853" s="107" t="str">
        <f t="shared" si="14"/>
        <v/>
      </c>
      <c r="C853" s="242"/>
      <c r="D853" t="str">
        <f>IFERROR(VLOOKUP(Table2[[#This Row],[ITEM]],Table3[],2,0),"")</f>
        <v/>
      </c>
      <c r="E853" s="241" t="str">
        <f>IFERROR(VLOOKUP(Table2[[#This Row],[ITEM]],Table3[],4,0),"")</f>
        <v/>
      </c>
      <c r="F853" s="104"/>
      <c r="G853" s="241" t="str">
        <f>IFERROR(Table2[[#This Row],[Unit Cost]]+Table2[[#This Row],[Unit Cost]]*Table2[[#This Row],[GST]],"")</f>
        <v/>
      </c>
      <c r="H853" s="104"/>
      <c r="I853" s="241" t="str">
        <f>IFERROR(Table2[[#This Row],[Net Selling]]*Table2[[#This Row],[Qty]],"")</f>
        <v/>
      </c>
    </row>
    <row r="854" spans="2:9" x14ac:dyDescent="0.25">
      <c r="B854" s="107" t="str">
        <f t="shared" si="14"/>
        <v/>
      </c>
      <c r="C854" s="242"/>
      <c r="D854" t="str">
        <f>IFERROR(VLOOKUP(Table2[[#This Row],[ITEM]],Table3[],2,0),"")</f>
        <v/>
      </c>
      <c r="E854" s="241" t="str">
        <f>IFERROR(VLOOKUP(Table2[[#This Row],[ITEM]],Table3[],4,0),"")</f>
        <v/>
      </c>
      <c r="F854" s="104"/>
      <c r="G854" s="241" t="str">
        <f>IFERROR(Table2[[#This Row],[Unit Cost]]+Table2[[#This Row],[Unit Cost]]*Table2[[#This Row],[GST]],"")</f>
        <v/>
      </c>
      <c r="H854" s="104"/>
      <c r="I854" s="241" t="str">
        <f>IFERROR(Table2[[#This Row],[Net Selling]]*Table2[[#This Row],[Qty]],"")</f>
        <v/>
      </c>
    </row>
    <row r="855" spans="2:9" x14ac:dyDescent="0.25">
      <c r="B855" s="107" t="str">
        <f t="shared" si="14"/>
        <v/>
      </c>
      <c r="C855" s="242"/>
      <c r="D855" t="str">
        <f>IFERROR(VLOOKUP(Table2[[#This Row],[ITEM]],Table3[],2,0),"")</f>
        <v/>
      </c>
      <c r="E855" s="241" t="str">
        <f>IFERROR(VLOOKUP(Table2[[#This Row],[ITEM]],Table3[],4,0),"")</f>
        <v/>
      </c>
      <c r="F855" s="104"/>
      <c r="G855" s="241" t="str">
        <f>IFERROR(Table2[[#This Row],[Unit Cost]]+Table2[[#This Row],[Unit Cost]]*Table2[[#This Row],[GST]],"")</f>
        <v/>
      </c>
      <c r="H855" s="104"/>
      <c r="I855" s="241" t="str">
        <f>IFERROR(Table2[[#This Row],[Net Selling]]*Table2[[#This Row],[Qty]],"")</f>
        <v/>
      </c>
    </row>
    <row r="856" spans="2:9" x14ac:dyDescent="0.25">
      <c r="B856" s="107" t="str">
        <f t="shared" si="14"/>
        <v/>
      </c>
      <c r="C856" s="242"/>
      <c r="D856" t="str">
        <f>IFERROR(VLOOKUP(Table2[[#This Row],[ITEM]],Table3[],2,0),"")</f>
        <v/>
      </c>
      <c r="E856" s="241" t="str">
        <f>IFERROR(VLOOKUP(Table2[[#This Row],[ITEM]],Table3[],4,0),"")</f>
        <v/>
      </c>
      <c r="F856" s="104"/>
      <c r="G856" s="241" t="str">
        <f>IFERROR(Table2[[#This Row],[Unit Cost]]+Table2[[#This Row],[Unit Cost]]*Table2[[#This Row],[GST]],"")</f>
        <v/>
      </c>
      <c r="H856" s="104"/>
      <c r="I856" s="241" t="str">
        <f>IFERROR(Table2[[#This Row],[Net Selling]]*Table2[[#This Row],[Qty]],"")</f>
        <v/>
      </c>
    </row>
    <row r="857" spans="2:9" x14ac:dyDescent="0.25">
      <c r="B857" s="107" t="str">
        <f t="shared" si="14"/>
        <v/>
      </c>
      <c r="C857" s="242"/>
      <c r="D857" t="str">
        <f>IFERROR(VLOOKUP(Table2[[#This Row],[ITEM]],Table3[],2,0),"")</f>
        <v/>
      </c>
      <c r="E857" s="241" t="str">
        <f>IFERROR(VLOOKUP(Table2[[#This Row],[ITEM]],Table3[],4,0),"")</f>
        <v/>
      </c>
      <c r="F857" s="104"/>
      <c r="G857" s="241" t="str">
        <f>IFERROR(Table2[[#This Row],[Unit Cost]]+Table2[[#This Row],[Unit Cost]]*Table2[[#This Row],[GST]],"")</f>
        <v/>
      </c>
      <c r="H857" s="104"/>
      <c r="I857" s="241" t="str">
        <f>IFERROR(Table2[[#This Row],[Net Selling]]*Table2[[#This Row],[Qty]],"")</f>
        <v/>
      </c>
    </row>
    <row r="858" spans="2:9" x14ac:dyDescent="0.25">
      <c r="B858" s="107" t="str">
        <f t="shared" si="14"/>
        <v/>
      </c>
      <c r="C858" s="242"/>
      <c r="D858" t="str">
        <f>IFERROR(VLOOKUP(Table2[[#This Row],[ITEM]],Table3[],2,0),"")</f>
        <v/>
      </c>
      <c r="E858" s="241" t="str">
        <f>IFERROR(VLOOKUP(Table2[[#This Row],[ITEM]],Table3[],4,0),"")</f>
        <v/>
      </c>
      <c r="F858" s="104"/>
      <c r="G858" s="241" t="str">
        <f>IFERROR(Table2[[#This Row],[Unit Cost]]+Table2[[#This Row],[Unit Cost]]*Table2[[#This Row],[GST]],"")</f>
        <v/>
      </c>
      <c r="H858" s="104"/>
      <c r="I858" s="241" t="str">
        <f>IFERROR(Table2[[#This Row],[Net Selling]]*Table2[[#This Row],[Qty]],"")</f>
        <v/>
      </c>
    </row>
    <row r="859" spans="2:9" x14ac:dyDescent="0.25">
      <c r="B859" s="107" t="str">
        <f t="shared" si="14"/>
        <v/>
      </c>
      <c r="C859" s="242"/>
      <c r="D859" t="str">
        <f>IFERROR(VLOOKUP(Table2[[#This Row],[ITEM]],Table3[],2,0),"")</f>
        <v/>
      </c>
      <c r="E859" s="241" t="str">
        <f>IFERROR(VLOOKUP(Table2[[#This Row],[ITEM]],Table3[],4,0),"")</f>
        <v/>
      </c>
      <c r="F859" s="104"/>
      <c r="G859" s="241" t="str">
        <f>IFERROR(Table2[[#This Row],[Unit Cost]]+Table2[[#This Row],[Unit Cost]]*Table2[[#This Row],[GST]],"")</f>
        <v/>
      </c>
      <c r="H859" s="104"/>
      <c r="I859" s="241" t="str">
        <f>IFERROR(Table2[[#This Row],[Net Selling]]*Table2[[#This Row],[Qty]],"")</f>
        <v/>
      </c>
    </row>
    <row r="860" spans="2:9" x14ac:dyDescent="0.25">
      <c r="B860" s="107" t="str">
        <f t="shared" si="14"/>
        <v/>
      </c>
      <c r="C860" s="242"/>
      <c r="D860" t="str">
        <f>IFERROR(VLOOKUP(Table2[[#This Row],[ITEM]],Table3[],2,0),"")</f>
        <v/>
      </c>
      <c r="E860" s="241" t="str">
        <f>IFERROR(VLOOKUP(Table2[[#This Row],[ITEM]],Table3[],4,0),"")</f>
        <v/>
      </c>
      <c r="F860" s="104"/>
      <c r="G860" s="241" t="str">
        <f>IFERROR(Table2[[#This Row],[Unit Cost]]+Table2[[#This Row],[Unit Cost]]*Table2[[#This Row],[GST]],"")</f>
        <v/>
      </c>
      <c r="H860" s="104"/>
      <c r="I860" s="241" t="str">
        <f>IFERROR(Table2[[#This Row],[Net Selling]]*Table2[[#This Row],[Qty]],"")</f>
        <v/>
      </c>
    </row>
    <row r="861" spans="2:9" x14ac:dyDescent="0.25">
      <c r="B861" s="107" t="str">
        <f t="shared" si="14"/>
        <v/>
      </c>
      <c r="C861" s="242"/>
      <c r="D861" t="str">
        <f>IFERROR(VLOOKUP(Table2[[#This Row],[ITEM]],Table3[],2,0),"")</f>
        <v/>
      </c>
      <c r="E861" s="241" t="str">
        <f>IFERROR(VLOOKUP(Table2[[#This Row],[ITEM]],Table3[],4,0),"")</f>
        <v/>
      </c>
      <c r="F861" s="104"/>
      <c r="G861" s="241" t="str">
        <f>IFERROR(Table2[[#This Row],[Unit Cost]]+Table2[[#This Row],[Unit Cost]]*Table2[[#This Row],[GST]],"")</f>
        <v/>
      </c>
      <c r="H861" s="104"/>
      <c r="I861" s="241" t="str">
        <f>IFERROR(Table2[[#This Row],[Net Selling]]*Table2[[#This Row],[Qty]],"")</f>
        <v/>
      </c>
    </row>
    <row r="862" spans="2:9" x14ac:dyDescent="0.25">
      <c r="B862" s="107" t="str">
        <f t="shared" si="14"/>
        <v/>
      </c>
      <c r="C862" s="242"/>
      <c r="D862" t="str">
        <f>IFERROR(VLOOKUP(Table2[[#This Row],[ITEM]],Table3[],2,0),"")</f>
        <v/>
      </c>
      <c r="E862" s="241" t="str">
        <f>IFERROR(VLOOKUP(Table2[[#This Row],[ITEM]],Table3[],4,0),"")</f>
        <v/>
      </c>
      <c r="F862" s="104"/>
      <c r="G862" s="241" t="str">
        <f>IFERROR(Table2[[#This Row],[Unit Cost]]+Table2[[#This Row],[Unit Cost]]*Table2[[#This Row],[GST]],"")</f>
        <v/>
      </c>
      <c r="H862" s="104"/>
      <c r="I862" s="241" t="str">
        <f>IFERROR(Table2[[#This Row],[Net Selling]]*Table2[[#This Row],[Qty]],"")</f>
        <v/>
      </c>
    </row>
    <row r="863" spans="2:9" x14ac:dyDescent="0.25">
      <c r="B863" s="107" t="str">
        <f t="shared" si="14"/>
        <v/>
      </c>
      <c r="C863" s="242"/>
      <c r="D863" t="str">
        <f>IFERROR(VLOOKUP(Table2[[#This Row],[ITEM]],Table3[],2,0),"")</f>
        <v/>
      </c>
      <c r="E863" s="241" t="str">
        <f>IFERROR(VLOOKUP(Table2[[#This Row],[ITEM]],Table3[],4,0),"")</f>
        <v/>
      </c>
      <c r="F863" s="104"/>
      <c r="G863" s="241" t="str">
        <f>IFERROR(Table2[[#This Row],[Unit Cost]]+Table2[[#This Row],[Unit Cost]]*Table2[[#This Row],[GST]],"")</f>
        <v/>
      </c>
      <c r="H863" s="104"/>
      <c r="I863" s="241" t="str">
        <f>IFERROR(Table2[[#This Row],[Net Selling]]*Table2[[#This Row],[Qty]],"")</f>
        <v/>
      </c>
    </row>
    <row r="864" spans="2:9" x14ac:dyDescent="0.25">
      <c r="B864" s="107" t="str">
        <f t="shared" si="14"/>
        <v/>
      </c>
      <c r="C864" s="242"/>
      <c r="D864" t="str">
        <f>IFERROR(VLOOKUP(Table2[[#This Row],[ITEM]],Table3[],2,0),"")</f>
        <v/>
      </c>
      <c r="E864" s="241" t="str">
        <f>IFERROR(VLOOKUP(Table2[[#This Row],[ITEM]],Table3[],4,0),"")</f>
        <v/>
      </c>
      <c r="F864" s="104"/>
      <c r="G864" s="241" t="str">
        <f>IFERROR(Table2[[#This Row],[Unit Cost]]+Table2[[#This Row],[Unit Cost]]*Table2[[#This Row],[GST]],"")</f>
        <v/>
      </c>
      <c r="H864" s="104"/>
      <c r="I864" s="241" t="str">
        <f>IFERROR(Table2[[#This Row],[Net Selling]]*Table2[[#This Row],[Qty]],"")</f>
        <v/>
      </c>
    </row>
    <row r="865" spans="2:9" x14ac:dyDescent="0.25">
      <c r="B865" s="107" t="str">
        <f t="shared" si="14"/>
        <v/>
      </c>
      <c r="C865" s="242"/>
      <c r="D865" t="str">
        <f>IFERROR(VLOOKUP(Table2[[#This Row],[ITEM]],Table3[],2,0),"")</f>
        <v/>
      </c>
      <c r="E865" s="241" t="str">
        <f>IFERROR(VLOOKUP(Table2[[#This Row],[ITEM]],Table3[],4,0),"")</f>
        <v/>
      </c>
      <c r="F865" s="104"/>
      <c r="G865" s="241" t="str">
        <f>IFERROR(Table2[[#This Row],[Unit Cost]]+Table2[[#This Row],[Unit Cost]]*Table2[[#This Row],[GST]],"")</f>
        <v/>
      </c>
      <c r="H865" s="104"/>
      <c r="I865" s="241" t="str">
        <f>IFERROR(Table2[[#This Row],[Net Selling]]*Table2[[#This Row],[Qty]],"")</f>
        <v/>
      </c>
    </row>
    <row r="866" spans="2:9" x14ac:dyDescent="0.25">
      <c r="B866" s="107" t="str">
        <f t="shared" si="14"/>
        <v/>
      </c>
      <c r="C866" s="242"/>
      <c r="D866" t="str">
        <f>IFERROR(VLOOKUP(Table2[[#This Row],[ITEM]],Table3[],2,0),"")</f>
        <v/>
      </c>
      <c r="E866" s="241" t="str">
        <f>IFERROR(VLOOKUP(Table2[[#This Row],[ITEM]],Table3[],4,0),"")</f>
        <v/>
      </c>
      <c r="F866" s="104"/>
      <c r="G866" s="241" t="str">
        <f>IFERROR(Table2[[#This Row],[Unit Cost]]+Table2[[#This Row],[Unit Cost]]*Table2[[#This Row],[GST]],"")</f>
        <v/>
      </c>
      <c r="H866" s="104"/>
      <c r="I866" s="241" t="str">
        <f>IFERROR(Table2[[#This Row],[Net Selling]]*Table2[[#This Row],[Qty]],"")</f>
        <v/>
      </c>
    </row>
    <row r="867" spans="2:9" x14ac:dyDescent="0.25">
      <c r="B867" s="107" t="str">
        <f t="shared" si="14"/>
        <v/>
      </c>
      <c r="C867" s="242"/>
      <c r="D867" t="str">
        <f>IFERROR(VLOOKUP(Table2[[#This Row],[ITEM]],Table3[],2,0),"")</f>
        <v/>
      </c>
      <c r="E867" s="241" t="str">
        <f>IFERROR(VLOOKUP(Table2[[#This Row],[ITEM]],Table3[],4,0),"")</f>
        <v/>
      </c>
      <c r="F867" s="104"/>
      <c r="G867" s="241" t="str">
        <f>IFERROR(Table2[[#This Row],[Unit Cost]]+Table2[[#This Row],[Unit Cost]]*Table2[[#This Row],[GST]],"")</f>
        <v/>
      </c>
      <c r="H867" s="104"/>
      <c r="I867" s="241" t="str">
        <f>IFERROR(Table2[[#This Row],[Net Selling]]*Table2[[#This Row],[Qty]],"")</f>
        <v/>
      </c>
    </row>
    <row r="868" spans="2:9" x14ac:dyDescent="0.25">
      <c r="B868" s="107" t="str">
        <f t="shared" si="14"/>
        <v/>
      </c>
      <c r="C868" s="242"/>
      <c r="D868" t="str">
        <f>IFERROR(VLOOKUP(Table2[[#This Row],[ITEM]],Table3[],2,0),"")</f>
        <v/>
      </c>
      <c r="E868" s="241" t="str">
        <f>IFERROR(VLOOKUP(Table2[[#This Row],[ITEM]],Table3[],4,0),"")</f>
        <v/>
      </c>
      <c r="F868" s="104"/>
      <c r="G868" s="241" t="str">
        <f>IFERROR(Table2[[#This Row],[Unit Cost]]+Table2[[#This Row],[Unit Cost]]*Table2[[#This Row],[GST]],"")</f>
        <v/>
      </c>
      <c r="H868" s="104"/>
      <c r="I868" s="241" t="str">
        <f>IFERROR(Table2[[#This Row],[Net Selling]]*Table2[[#This Row],[Qty]],"")</f>
        <v/>
      </c>
    </row>
    <row r="869" spans="2:9" x14ac:dyDescent="0.25">
      <c r="B869" s="107" t="str">
        <f t="shared" si="14"/>
        <v/>
      </c>
      <c r="C869" s="242"/>
      <c r="D869" t="str">
        <f>IFERROR(VLOOKUP(Table2[[#This Row],[ITEM]],Table3[],2,0),"")</f>
        <v/>
      </c>
      <c r="E869" s="241" t="str">
        <f>IFERROR(VLOOKUP(Table2[[#This Row],[ITEM]],Table3[],4,0),"")</f>
        <v/>
      </c>
      <c r="F869" s="104"/>
      <c r="G869" s="241" t="str">
        <f>IFERROR(Table2[[#This Row],[Unit Cost]]+Table2[[#This Row],[Unit Cost]]*Table2[[#This Row],[GST]],"")</f>
        <v/>
      </c>
      <c r="H869" s="104"/>
      <c r="I869" s="241" t="str">
        <f>IFERROR(Table2[[#This Row],[Net Selling]]*Table2[[#This Row],[Qty]],"")</f>
        <v/>
      </c>
    </row>
    <row r="870" spans="2:9" x14ac:dyDescent="0.25">
      <c r="B870" s="107" t="str">
        <f t="shared" si="14"/>
        <v/>
      </c>
      <c r="C870" s="242"/>
      <c r="D870" t="str">
        <f>IFERROR(VLOOKUP(Table2[[#This Row],[ITEM]],Table3[],2,0),"")</f>
        <v/>
      </c>
      <c r="E870" s="241" t="str">
        <f>IFERROR(VLOOKUP(Table2[[#This Row],[ITEM]],Table3[],4,0),"")</f>
        <v/>
      </c>
      <c r="F870" s="104"/>
      <c r="G870" s="241" t="str">
        <f>IFERROR(Table2[[#This Row],[Unit Cost]]+Table2[[#This Row],[Unit Cost]]*Table2[[#This Row],[GST]],"")</f>
        <v/>
      </c>
      <c r="H870" s="104"/>
      <c r="I870" s="241" t="str">
        <f>IFERROR(Table2[[#This Row],[Net Selling]]*Table2[[#This Row],[Qty]],"")</f>
        <v/>
      </c>
    </row>
    <row r="871" spans="2:9" x14ac:dyDescent="0.25">
      <c r="B871" s="107" t="str">
        <f t="shared" si="14"/>
        <v/>
      </c>
      <c r="C871" s="242"/>
      <c r="D871" t="str">
        <f>IFERROR(VLOOKUP(Table2[[#This Row],[ITEM]],Table3[],2,0),"")</f>
        <v/>
      </c>
      <c r="E871" s="241" t="str">
        <f>IFERROR(VLOOKUP(Table2[[#This Row],[ITEM]],Table3[],4,0),"")</f>
        <v/>
      </c>
      <c r="F871" s="104"/>
      <c r="G871" s="241" t="str">
        <f>IFERROR(Table2[[#This Row],[Unit Cost]]+Table2[[#This Row],[Unit Cost]]*Table2[[#This Row],[GST]],"")</f>
        <v/>
      </c>
      <c r="H871" s="104"/>
      <c r="I871" s="241" t="str">
        <f>IFERROR(Table2[[#This Row],[Net Selling]]*Table2[[#This Row],[Qty]],"")</f>
        <v/>
      </c>
    </row>
    <row r="872" spans="2:9" x14ac:dyDescent="0.25">
      <c r="B872" s="107" t="str">
        <f t="shared" si="14"/>
        <v/>
      </c>
      <c r="C872" s="242"/>
      <c r="D872" t="str">
        <f>IFERROR(VLOOKUP(Table2[[#This Row],[ITEM]],Table3[],2,0),"")</f>
        <v/>
      </c>
      <c r="E872" s="241" t="str">
        <f>IFERROR(VLOOKUP(Table2[[#This Row],[ITEM]],Table3[],4,0),"")</f>
        <v/>
      </c>
      <c r="F872" s="104"/>
      <c r="G872" s="241" t="str">
        <f>IFERROR(Table2[[#This Row],[Unit Cost]]+Table2[[#This Row],[Unit Cost]]*Table2[[#This Row],[GST]],"")</f>
        <v/>
      </c>
      <c r="H872" s="104"/>
      <c r="I872" s="241" t="str">
        <f>IFERROR(Table2[[#This Row],[Net Selling]]*Table2[[#This Row],[Qty]],"")</f>
        <v/>
      </c>
    </row>
    <row r="873" spans="2:9" x14ac:dyDescent="0.25">
      <c r="B873" s="107" t="str">
        <f t="shared" si="14"/>
        <v/>
      </c>
      <c r="C873" s="242"/>
      <c r="D873" t="str">
        <f>IFERROR(VLOOKUP(Table2[[#This Row],[ITEM]],Table3[],2,0),"")</f>
        <v/>
      </c>
      <c r="E873" s="241" t="str">
        <f>IFERROR(VLOOKUP(Table2[[#This Row],[ITEM]],Table3[],4,0),"")</f>
        <v/>
      </c>
      <c r="F873" s="104"/>
      <c r="G873" s="241" t="str">
        <f>IFERROR(Table2[[#This Row],[Unit Cost]]+Table2[[#This Row],[Unit Cost]]*Table2[[#This Row],[GST]],"")</f>
        <v/>
      </c>
      <c r="H873" s="104"/>
      <c r="I873" s="241" t="str">
        <f>IFERROR(Table2[[#This Row],[Net Selling]]*Table2[[#This Row],[Qty]],"")</f>
        <v/>
      </c>
    </row>
    <row r="874" spans="2:9" x14ac:dyDescent="0.25">
      <c r="B874" s="107" t="str">
        <f t="shared" si="14"/>
        <v/>
      </c>
      <c r="C874" s="242"/>
      <c r="D874" t="str">
        <f>IFERROR(VLOOKUP(Table2[[#This Row],[ITEM]],Table3[],2,0),"")</f>
        <v/>
      </c>
      <c r="E874" s="241" t="str">
        <f>IFERROR(VLOOKUP(Table2[[#This Row],[ITEM]],Table3[],4,0),"")</f>
        <v/>
      </c>
      <c r="F874" s="104"/>
      <c r="G874" s="241" t="str">
        <f>IFERROR(Table2[[#This Row],[Unit Cost]]+Table2[[#This Row],[Unit Cost]]*Table2[[#This Row],[GST]],"")</f>
        <v/>
      </c>
      <c r="H874" s="104"/>
      <c r="I874" s="241" t="str">
        <f>IFERROR(Table2[[#This Row],[Net Selling]]*Table2[[#This Row],[Qty]],"")</f>
        <v/>
      </c>
    </row>
    <row r="875" spans="2:9" x14ac:dyDescent="0.25">
      <c r="B875" s="107" t="str">
        <f t="shared" si="14"/>
        <v/>
      </c>
      <c r="C875" s="242"/>
      <c r="D875" t="str">
        <f>IFERROR(VLOOKUP(Table2[[#This Row],[ITEM]],Table3[],2,0),"")</f>
        <v/>
      </c>
      <c r="E875" s="241" t="str">
        <f>IFERROR(VLOOKUP(Table2[[#This Row],[ITEM]],Table3[],4,0),"")</f>
        <v/>
      </c>
      <c r="F875" s="104"/>
      <c r="G875" s="241" t="str">
        <f>IFERROR(Table2[[#This Row],[Unit Cost]]+Table2[[#This Row],[Unit Cost]]*Table2[[#This Row],[GST]],"")</f>
        <v/>
      </c>
      <c r="H875" s="104"/>
      <c r="I875" s="241" t="str">
        <f>IFERROR(Table2[[#This Row],[Net Selling]]*Table2[[#This Row],[Qty]],"")</f>
        <v/>
      </c>
    </row>
    <row r="876" spans="2:9" x14ac:dyDescent="0.25">
      <c r="B876" s="107" t="str">
        <f t="shared" si="14"/>
        <v/>
      </c>
      <c r="C876" s="242"/>
      <c r="D876" t="str">
        <f>IFERROR(VLOOKUP(Table2[[#This Row],[ITEM]],Table3[],2,0),"")</f>
        <v/>
      </c>
      <c r="E876" s="241" t="str">
        <f>IFERROR(VLOOKUP(Table2[[#This Row],[ITEM]],Table3[],4,0),"")</f>
        <v/>
      </c>
      <c r="F876" s="104"/>
      <c r="G876" s="241" t="str">
        <f>IFERROR(Table2[[#This Row],[Unit Cost]]+Table2[[#This Row],[Unit Cost]]*Table2[[#This Row],[GST]],"")</f>
        <v/>
      </c>
      <c r="H876" s="104"/>
      <c r="I876" s="241" t="str">
        <f>IFERROR(Table2[[#This Row],[Net Selling]]*Table2[[#This Row],[Qty]],"")</f>
        <v/>
      </c>
    </row>
    <row r="877" spans="2:9" x14ac:dyDescent="0.25">
      <c r="B877" s="107" t="str">
        <f t="shared" si="14"/>
        <v/>
      </c>
      <c r="C877" s="242"/>
      <c r="D877" t="str">
        <f>IFERROR(VLOOKUP(Table2[[#This Row],[ITEM]],Table3[],2,0),"")</f>
        <v/>
      </c>
      <c r="E877" s="241" t="str">
        <f>IFERROR(VLOOKUP(Table2[[#This Row],[ITEM]],Table3[],4,0),"")</f>
        <v/>
      </c>
      <c r="F877" s="104"/>
      <c r="G877" s="241" t="str">
        <f>IFERROR(Table2[[#This Row],[Unit Cost]]+Table2[[#This Row],[Unit Cost]]*Table2[[#This Row],[GST]],"")</f>
        <v/>
      </c>
      <c r="H877" s="104"/>
      <c r="I877" s="241" t="str">
        <f>IFERROR(Table2[[#This Row],[Net Selling]]*Table2[[#This Row],[Qty]],"")</f>
        <v/>
      </c>
    </row>
    <row r="878" spans="2:9" x14ac:dyDescent="0.25">
      <c r="B878" s="107" t="str">
        <f t="shared" si="14"/>
        <v/>
      </c>
      <c r="C878" s="242"/>
      <c r="D878" t="str">
        <f>IFERROR(VLOOKUP(Table2[[#This Row],[ITEM]],Table3[],2,0),"")</f>
        <v/>
      </c>
      <c r="E878" s="241" t="str">
        <f>IFERROR(VLOOKUP(Table2[[#This Row],[ITEM]],Table3[],4,0),"")</f>
        <v/>
      </c>
      <c r="F878" s="104"/>
      <c r="G878" s="241" t="str">
        <f>IFERROR(Table2[[#This Row],[Unit Cost]]+Table2[[#This Row],[Unit Cost]]*Table2[[#This Row],[GST]],"")</f>
        <v/>
      </c>
      <c r="H878" s="104"/>
      <c r="I878" s="241" t="str">
        <f>IFERROR(Table2[[#This Row],[Net Selling]]*Table2[[#This Row],[Qty]],"")</f>
        <v/>
      </c>
    </row>
    <row r="879" spans="2:9" x14ac:dyDescent="0.25">
      <c r="B879" s="107" t="str">
        <f t="shared" si="14"/>
        <v/>
      </c>
      <c r="C879" s="242"/>
      <c r="D879" t="str">
        <f>IFERROR(VLOOKUP(Table2[[#This Row],[ITEM]],Table3[],2,0),"")</f>
        <v/>
      </c>
      <c r="E879" s="241" t="str">
        <f>IFERROR(VLOOKUP(Table2[[#This Row],[ITEM]],Table3[],4,0),"")</f>
        <v/>
      </c>
      <c r="F879" s="104"/>
      <c r="G879" s="241" t="str">
        <f>IFERROR(Table2[[#This Row],[Unit Cost]]+Table2[[#This Row],[Unit Cost]]*Table2[[#This Row],[GST]],"")</f>
        <v/>
      </c>
      <c r="H879" s="104"/>
      <c r="I879" s="241" t="str">
        <f>IFERROR(Table2[[#This Row],[Net Selling]]*Table2[[#This Row],[Qty]],"")</f>
        <v/>
      </c>
    </row>
    <row r="880" spans="2:9" x14ac:dyDescent="0.25">
      <c r="B880" s="107" t="str">
        <f t="shared" si="14"/>
        <v/>
      </c>
      <c r="C880" s="242"/>
      <c r="D880" t="str">
        <f>IFERROR(VLOOKUP(Table2[[#This Row],[ITEM]],Table3[],2,0),"")</f>
        <v/>
      </c>
      <c r="E880" s="241" t="str">
        <f>IFERROR(VLOOKUP(Table2[[#This Row],[ITEM]],Table3[],4,0),"")</f>
        <v/>
      </c>
      <c r="F880" s="104"/>
      <c r="G880" s="241" t="str">
        <f>IFERROR(Table2[[#This Row],[Unit Cost]]+Table2[[#This Row],[Unit Cost]]*Table2[[#This Row],[GST]],"")</f>
        <v/>
      </c>
      <c r="H880" s="104"/>
      <c r="I880" s="241" t="str">
        <f>IFERROR(Table2[[#This Row],[Net Selling]]*Table2[[#This Row],[Qty]],"")</f>
        <v/>
      </c>
    </row>
    <row r="881" spans="2:9" x14ac:dyDescent="0.25">
      <c r="B881" s="107" t="str">
        <f t="shared" si="14"/>
        <v/>
      </c>
      <c r="C881" s="242"/>
      <c r="D881" t="str">
        <f>IFERROR(VLOOKUP(Table2[[#This Row],[ITEM]],Table3[],2,0),"")</f>
        <v/>
      </c>
      <c r="E881" s="241" t="str">
        <f>IFERROR(VLOOKUP(Table2[[#This Row],[ITEM]],Table3[],4,0),"")</f>
        <v/>
      </c>
      <c r="F881" s="104"/>
      <c r="G881" s="241" t="str">
        <f>IFERROR(Table2[[#This Row],[Unit Cost]]+Table2[[#This Row],[Unit Cost]]*Table2[[#This Row],[GST]],"")</f>
        <v/>
      </c>
      <c r="H881" s="104"/>
      <c r="I881" s="241" t="str">
        <f>IFERROR(Table2[[#This Row],[Net Selling]]*Table2[[#This Row],[Qty]],"")</f>
        <v/>
      </c>
    </row>
    <row r="882" spans="2:9" x14ac:dyDescent="0.25">
      <c r="B882" s="107" t="str">
        <f t="shared" si="14"/>
        <v/>
      </c>
      <c r="C882" s="242"/>
      <c r="D882" t="str">
        <f>IFERROR(VLOOKUP(Table2[[#This Row],[ITEM]],Table3[],2,0),"")</f>
        <v/>
      </c>
      <c r="E882" s="241" t="str">
        <f>IFERROR(VLOOKUP(Table2[[#This Row],[ITEM]],Table3[],4,0),"")</f>
        <v/>
      </c>
      <c r="F882" s="104"/>
      <c r="G882" s="241" t="str">
        <f>IFERROR(Table2[[#This Row],[Unit Cost]]+Table2[[#This Row],[Unit Cost]]*Table2[[#This Row],[GST]],"")</f>
        <v/>
      </c>
      <c r="H882" s="104"/>
      <c r="I882" s="241" t="str">
        <f>IFERROR(Table2[[#This Row],[Net Selling]]*Table2[[#This Row],[Qty]],"")</f>
        <v/>
      </c>
    </row>
    <row r="883" spans="2:9" x14ac:dyDescent="0.25">
      <c r="B883" s="107" t="str">
        <f t="shared" si="14"/>
        <v/>
      </c>
      <c r="C883" s="242"/>
      <c r="D883" t="str">
        <f>IFERROR(VLOOKUP(Table2[[#This Row],[ITEM]],Table3[],2,0),"")</f>
        <v/>
      </c>
      <c r="E883" s="241" t="str">
        <f>IFERROR(VLOOKUP(Table2[[#This Row],[ITEM]],Table3[],4,0),"")</f>
        <v/>
      </c>
      <c r="F883" s="104"/>
      <c r="G883" s="241" t="str">
        <f>IFERROR(Table2[[#This Row],[Unit Cost]]+Table2[[#This Row],[Unit Cost]]*Table2[[#This Row],[GST]],"")</f>
        <v/>
      </c>
      <c r="H883" s="104"/>
      <c r="I883" s="241" t="str">
        <f>IFERROR(Table2[[#This Row],[Net Selling]]*Table2[[#This Row],[Qty]],"")</f>
        <v/>
      </c>
    </row>
    <row r="884" spans="2:9" x14ac:dyDescent="0.25">
      <c r="B884" s="107" t="str">
        <f t="shared" si="14"/>
        <v/>
      </c>
      <c r="C884" s="242"/>
      <c r="D884" t="str">
        <f>IFERROR(VLOOKUP(Table2[[#This Row],[ITEM]],Table3[],2,0),"")</f>
        <v/>
      </c>
      <c r="E884" s="241" t="str">
        <f>IFERROR(VLOOKUP(Table2[[#This Row],[ITEM]],Table3[],4,0),"")</f>
        <v/>
      </c>
      <c r="F884" s="104"/>
      <c r="G884" s="241" t="str">
        <f>IFERROR(Table2[[#This Row],[Unit Cost]]+Table2[[#This Row],[Unit Cost]]*Table2[[#This Row],[GST]],"")</f>
        <v/>
      </c>
      <c r="H884" s="104"/>
      <c r="I884" s="241" t="str">
        <f>IFERROR(Table2[[#This Row],[Net Selling]]*Table2[[#This Row],[Qty]],"")</f>
        <v/>
      </c>
    </row>
    <row r="885" spans="2:9" x14ac:dyDescent="0.25">
      <c r="B885" s="107" t="str">
        <f t="shared" si="14"/>
        <v/>
      </c>
      <c r="C885" s="242"/>
      <c r="D885" t="str">
        <f>IFERROR(VLOOKUP(Table2[[#This Row],[ITEM]],Table3[],2,0),"")</f>
        <v/>
      </c>
      <c r="E885" s="241" t="str">
        <f>IFERROR(VLOOKUP(Table2[[#This Row],[ITEM]],Table3[],4,0),"")</f>
        <v/>
      </c>
      <c r="F885" s="104"/>
      <c r="G885" s="241" t="str">
        <f>IFERROR(Table2[[#This Row],[Unit Cost]]+Table2[[#This Row],[Unit Cost]]*Table2[[#This Row],[GST]],"")</f>
        <v/>
      </c>
      <c r="H885" s="104"/>
      <c r="I885" s="241" t="str">
        <f>IFERROR(Table2[[#This Row],[Net Selling]]*Table2[[#This Row],[Qty]],"")</f>
        <v/>
      </c>
    </row>
    <row r="886" spans="2:9" x14ac:dyDescent="0.25">
      <c r="B886" s="107" t="str">
        <f t="shared" si="14"/>
        <v/>
      </c>
      <c r="C886" s="242"/>
      <c r="D886" t="str">
        <f>IFERROR(VLOOKUP(Table2[[#This Row],[ITEM]],Table3[],2,0),"")</f>
        <v/>
      </c>
      <c r="E886" s="241" t="str">
        <f>IFERROR(VLOOKUP(Table2[[#This Row],[ITEM]],Table3[],4,0),"")</f>
        <v/>
      </c>
      <c r="F886" s="104"/>
      <c r="G886" s="241" t="str">
        <f>IFERROR(Table2[[#This Row],[Unit Cost]]+Table2[[#This Row],[Unit Cost]]*Table2[[#This Row],[GST]],"")</f>
        <v/>
      </c>
      <c r="H886" s="104"/>
      <c r="I886" s="241" t="str">
        <f>IFERROR(Table2[[#This Row],[Net Selling]]*Table2[[#This Row],[Qty]],"")</f>
        <v/>
      </c>
    </row>
    <row r="887" spans="2:9" x14ac:dyDescent="0.25">
      <c r="B887" s="107" t="str">
        <f t="shared" si="14"/>
        <v/>
      </c>
      <c r="C887" s="242"/>
      <c r="D887" t="str">
        <f>IFERROR(VLOOKUP(Table2[[#This Row],[ITEM]],Table3[],2,0),"")</f>
        <v/>
      </c>
      <c r="E887" s="241" t="str">
        <f>IFERROR(VLOOKUP(Table2[[#This Row],[ITEM]],Table3[],4,0),"")</f>
        <v/>
      </c>
      <c r="F887" s="104"/>
      <c r="G887" s="241" t="str">
        <f>IFERROR(Table2[[#This Row],[Unit Cost]]+Table2[[#This Row],[Unit Cost]]*Table2[[#This Row],[GST]],"")</f>
        <v/>
      </c>
      <c r="H887" s="104"/>
      <c r="I887" s="241" t="str">
        <f>IFERROR(Table2[[#This Row],[Net Selling]]*Table2[[#This Row],[Qty]],"")</f>
        <v/>
      </c>
    </row>
    <row r="888" spans="2:9" x14ac:dyDescent="0.25">
      <c r="B888" s="107" t="str">
        <f t="shared" si="14"/>
        <v/>
      </c>
      <c r="C888" s="242"/>
      <c r="D888" t="str">
        <f>IFERROR(VLOOKUP(Table2[[#This Row],[ITEM]],Table3[],2,0),"")</f>
        <v/>
      </c>
      <c r="E888" s="241" t="str">
        <f>IFERROR(VLOOKUP(Table2[[#This Row],[ITEM]],Table3[],4,0),"")</f>
        <v/>
      </c>
      <c r="F888" s="104"/>
      <c r="G888" s="241" t="str">
        <f>IFERROR(Table2[[#This Row],[Unit Cost]]+Table2[[#This Row],[Unit Cost]]*Table2[[#This Row],[GST]],"")</f>
        <v/>
      </c>
      <c r="H888" s="104"/>
      <c r="I888" s="241" t="str">
        <f>IFERROR(Table2[[#This Row],[Net Selling]]*Table2[[#This Row],[Qty]],"")</f>
        <v/>
      </c>
    </row>
    <row r="889" spans="2:9" x14ac:dyDescent="0.25">
      <c r="B889" s="107" t="str">
        <f t="shared" si="14"/>
        <v/>
      </c>
      <c r="C889" s="242"/>
      <c r="D889" t="str">
        <f>IFERROR(VLOOKUP(Table2[[#This Row],[ITEM]],Table3[],2,0),"")</f>
        <v/>
      </c>
      <c r="E889" s="241" t="str">
        <f>IFERROR(VLOOKUP(Table2[[#This Row],[ITEM]],Table3[],4,0),"")</f>
        <v/>
      </c>
      <c r="F889" s="104"/>
      <c r="G889" s="241" t="str">
        <f>IFERROR(Table2[[#This Row],[Unit Cost]]+Table2[[#This Row],[Unit Cost]]*Table2[[#This Row],[GST]],"")</f>
        <v/>
      </c>
      <c r="H889" s="104"/>
      <c r="I889" s="241" t="str">
        <f>IFERROR(Table2[[#This Row],[Net Selling]]*Table2[[#This Row],[Qty]],"")</f>
        <v/>
      </c>
    </row>
    <row r="890" spans="2:9" x14ac:dyDescent="0.25">
      <c r="B890" s="107" t="str">
        <f t="shared" si="14"/>
        <v/>
      </c>
      <c r="C890" s="242"/>
      <c r="D890" t="str">
        <f>IFERROR(VLOOKUP(Table2[[#This Row],[ITEM]],Table3[],2,0),"")</f>
        <v/>
      </c>
      <c r="E890" s="241" t="str">
        <f>IFERROR(VLOOKUP(Table2[[#This Row],[ITEM]],Table3[],4,0),"")</f>
        <v/>
      </c>
      <c r="F890" s="104"/>
      <c r="G890" s="241" t="str">
        <f>IFERROR(Table2[[#This Row],[Unit Cost]]+Table2[[#This Row],[Unit Cost]]*Table2[[#This Row],[GST]],"")</f>
        <v/>
      </c>
      <c r="H890" s="104"/>
      <c r="I890" s="241" t="str">
        <f>IFERROR(Table2[[#This Row],[Net Selling]]*Table2[[#This Row],[Qty]],"")</f>
        <v/>
      </c>
    </row>
    <row r="891" spans="2:9" x14ac:dyDescent="0.25">
      <c r="B891" s="107" t="str">
        <f t="shared" si="14"/>
        <v/>
      </c>
      <c r="C891" s="242"/>
      <c r="D891" t="str">
        <f>IFERROR(VLOOKUP(Table2[[#This Row],[ITEM]],Table3[],2,0),"")</f>
        <v/>
      </c>
      <c r="E891" s="241" t="str">
        <f>IFERROR(VLOOKUP(Table2[[#This Row],[ITEM]],Table3[],4,0),"")</f>
        <v/>
      </c>
      <c r="F891" s="104"/>
      <c r="G891" s="241" t="str">
        <f>IFERROR(Table2[[#This Row],[Unit Cost]]+Table2[[#This Row],[Unit Cost]]*Table2[[#This Row],[GST]],"")</f>
        <v/>
      </c>
      <c r="H891" s="104"/>
      <c r="I891" s="241" t="str">
        <f>IFERROR(Table2[[#This Row],[Net Selling]]*Table2[[#This Row],[Qty]],"")</f>
        <v/>
      </c>
    </row>
    <row r="892" spans="2:9" x14ac:dyDescent="0.25">
      <c r="B892" s="107" t="str">
        <f t="shared" si="14"/>
        <v/>
      </c>
      <c r="C892" s="242"/>
      <c r="D892" t="str">
        <f>IFERROR(VLOOKUP(Table2[[#This Row],[ITEM]],Table3[],2,0),"")</f>
        <v/>
      </c>
      <c r="E892" s="241" t="str">
        <f>IFERROR(VLOOKUP(Table2[[#This Row],[ITEM]],Table3[],4,0),"")</f>
        <v/>
      </c>
      <c r="F892" s="104"/>
      <c r="G892" s="241" t="str">
        <f>IFERROR(Table2[[#This Row],[Unit Cost]]+Table2[[#This Row],[Unit Cost]]*Table2[[#This Row],[GST]],"")</f>
        <v/>
      </c>
      <c r="H892" s="104"/>
      <c r="I892" s="241" t="str">
        <f>IFERROR(Table2[[#This Row],[Net Selling]]*Table2[[#This Row],[Qty]],"")</f>
        <v/>
      </c>
    </row>
    <row r="893" spans="2:9" x14ac:dyDescent="0.25">
      <c r="B893" s="107" t="str">
        <f t="shared" si="14"/>
        <v/>
      </c>
      <c r="C893" s="242"/>
      <c r="D893" t="str">
        <f>IFERROR(VLOOKUP(Table2[[#This Row],[ITEM]],Table3[],2,0),"")</f>
        <v/>
      </c>
      <c r="E893" s="241" t="str">
        <f>IFERROR(VLOOKUP(Table2[[#This Row],[ITEM]],Table3[],4,0),"")</f>
        <v/>
      </c>
      <c r="F893" s="104"/>
      <c r="G893" s="241" t="str">
        <f>IFERROR(Table2[[#This Row],[Unit Cost]]+Table2[[#This Row],[Unit Cost]]*Table2[[#This Row],[GST]],"")</f>
        <v/>
      </c>
      <c r="H893" s="104"/>
      <c r="I893" s="241" t="str">
        <f>IFERROR(Table2[[#This Row],[Net Selling]]*Table2[[#This Row],[Qty]],"")</f>
        <v/>
      </c>
    </row>
    <row r="894" spans="2:9" x14ac:dyDescent="0.25">
      <c r="B894" s="107" t="str">
        <f t="shared" si="14"/>
        <v/>
      </c>
      <c r="C894" s="242"/>
      <c r="D894" t="str">
        <f>IFERROR(VLOOKUP(Table2[[#This Row],[ITEM]],Table3[],2,0),"")</f>
        <v/>
      </c>
      <c r="E894" s="241" t="str">
        <f>IFERROR(VLOOKUP(Table2[[#This Row],[ITEM]],Table3[],4,0),"")</f>
        <v/>
      </c>
      <c r="F894" s="104"/>
      <c r="G894" s="241" t="str">
        <f>IFERROR(Table2[[#This Row],[Unit Cost]]+Table2[[#This Row],[Unit Cost]]*Table2[[#This Row],[GST]],"")</f>
        <v/>
      </c>
      <c r="H894" s="104"/>
      <c r="I894" s="241" t="str">
        <f>IFERROR(Table2[[#This Row],[Net Selling]]*Table2[[#This Row],[Qty]],"")</f>
        <v/>
      </c>
    </row>
    <row r="895" spans="2:9" x14ac:dyDescent="0.25">
      <c r="B895" s="107" t="str">
        <f t="shared" si="14"/>
        <v/>
      </c>
      <c r="C895" s="242"/>
      <c r="D895" t="str">
        <f>IFERROR(VLOOKUP(Table2[[#This Row],[ITEM]],Table3[],2,0),"")</f>
        <v/>
      </c>
      <c r="E895" s="241" t="str">
        <f>IFERROR(VLOOKUP(Table2[[#This Row],[ITEM]],Table3[],4,0),"")</f>
        <v/>
      </c>
      <c r="F895" s="104"/>
      <c r="G895" s="241" t="str">
        <f>IFERROR(Table2[[#This Row],[Unit Cost]]+Table2[[#This Row],[Unit Cost]]*Table2[[#This Row],[GST]],"")</f>
        <v/>
      </c>
      <c r="H895" s="104"/>
      <c r="I895" s="241" t="str">
        <f>IFERROR(Table2[[#This Row],[Net Selling]]*Table2[[#This Row],[Qty]],"")</f>
        <v/>
      </c>
    </row>
    <row r="896" spans="2:9" x14ac:dyDescent="0.25">
      <c r="B896" s="107" t="str">
        <f t="shared" si="14"/>
        <v/>
      </c>
      <c r="C896" s="242"/>
      <c r="D896" t="str">
        <f>IFERROR(VLOOKUP(Table2[[#This Row],[ITEM]],Table3[],2,0),"")</f>
        <v/>
      </c>
      <c r="E896" s="241" t="str">
        <f>IFERROR(VLOOKUP(Table2[[#This Row],[ITEM]],Table3[],4,0),"")</f>
        <v/>
      </c>
      <c r="F896" s="104"/>
      <c r="G896" s="241" t="str">
        <f>IFERROR(Table2[[#This Row],[Unit Cost]]+Table2[[#This Row],[Unit Cost]]*Table2[[#This Row],[GST]],"")</f>
        <v/>
      </c>
      <c r="H896" s="104"/>
      <c r="I896" s="241" t="str">
        <f>IFERROR(Table2[[#This Row],[Net Selling]]*Table2[[#This Row],[Qty]],"")</f>
        <v/>
      </c>
    </row>
    <row r="897" spans="2:9" x14ac:dyDescent="0.25">
      <c r="B897" s="107" t="str">
        <f t="shared" si="14"/>
        <v/>
      </c>
      <c r="C897" s="242"/>
      <c r="D897" t="str">
        <f>IFERROR(VLOOKUP(Table2[[#This Row],[ITEM]],Table3[],2,0),"")</f>
        <v/>
      </c>
      <c r="E897" s="241" t="str">
        <f>IFERROR(VLOOKUP(Table2[[#This Row],[ITEM]],Table3[],4,0),"")</f>
        <v/>
      </c>
      <c r="F897" s="104"/>
      <c r="G897" s="241" t="str">
        <f>IFERROR(Table2[[#This Row],[Unit Cost]]+Table2[[#This Row],[Unit Cost]]*Table2[[#This Row],[GST]],"")</f>
        <v/>
      </c>
      <c r="H897" s="104"/>
      <c r="I897" s="241" t="str">
        <f>IFERROR(Table2[[#This Row],[Net Selling]]*Table2[[#This Row],[Qty]],"")</f>
        <v/>
      </c>
    </row>
    <row r="898" spans="2:9" x14ac:dyDescent="0.25">
      <c r="B898" s="107" t="str">
        <f t="shared" si="14"/>
        <v/>
      </c>
      <c r="C898" s="242"/>
      <c r="D898" t="str">
        <f>IFERROR(VLOOKUP(Table2[[#This Row],[ITEM]],Table3[],2,0),"")</f>
        <v/>
      </c>
      <c r="E898" s="241" t="str">
        <f>IFERROR(VLOOKUP(Table2[[#This Row],[ITEM]],Table3[],4,0),"")</f>
        <v/>
      </c>
      <c r="F898" s="104"/>
      <c r="G898" s="241" t="str">
        <f>IFERROR(Table2[[#This Row],[Unit Cost]]+Table2[[#This Row],[Unit Cost]]*Table2[[#This Row],[GST]],"")</f>
        <v/>
      </c>
      <c r="H898" s="104"/>
      <c r="I898" s="241" t="str">
        <f>IFERROR(Table2[[#This Row],[Net Selling]]*Table2[[#This Row],[Qty]],"")</f>
        <v/>
      </c>
    </row>
    <row r="899" spans="2:9" x14ac:dyDescent="0.25">
      <c r="B899" s="107" t="str">
        <f t="shared" si="14"/>
        <v/>
      </c>
      <c r="C899" s="242"/>
      <c r="D899" t="str">
        <f>IFERROR(VLOOKUP(Table2[[#This Row],[ITEM]],Table3[],2,0),"")</f>
        <v/>
      </c>
      <c r="E899" s="241" t="str">
        <f>IFERROR(VLOOKUP(Table2[[#This Row],[ITEM]],Table3[],4,0),"")</f>
        <v/>
      </c>
      <c r="F899" s="104"/>
      <c r="G899" s="241" t="str">
        <f>IFERROR(Table2[[#This Row],[Unit Cost]]+Table2[[#This Row],[Unit Cost]]*Table2[[#This Row],[GST]],"")</f>
        <v/>
      </c>
      <c r="H899" s="104"/>
      <c r="I899" s="241" t="str">
        <f>IFERROR(Table2[[#This Row],[Net Selling]]*Table2[[#This Row],[Qty]],"")</f>
        <v/>
      </c>
    </row>
    <row r="900" spans="2:9" x14ac:dyDescent="0.25">
      <c r="B900" s="107" t="str">
        <f t="shared" si="14"/>
        <v/>
      </c>
      <c r="C900" s="242"/>
      <c r="D900" t="str">
        <f>IFERROR(VLOOKUP(Table2[[#This Row],[ITEM]],Table3[],2,0),"")</f>
        <v/>
      </c>
      <c r="E900" s="241" t="str">
        <f>IFERROR(VLOOKUP(Table2[[#This Row],[ITEM]],Table3[],4,0),"")</f>
        <v/>
      </c>
      <c r="F900" s="104"/>
      <c r="G900" s="241" t="str">
        <f>IFERROR(Table2[[#This Row],[Unit Cost]]+Table2[[#This Row],[Unit Cost]]*Table2[[#This Row],[GST]],"")</f>
        <v/>
      </c>
      <c r="H900" s="104"/>
      <c r="I900" s="241" t="str">
        <f>IFERROR(Table2[[#This Row],[Net Selling]]*Table2[[#This Row],[Qty]],"")</f>
        <v/>
      </c>
    </row>
    <row r="901" spans="2:9" x14ac:dyDescent="0.25">
      <c r="B901" s="107" t="str">
        <f t="shared" si="14"/>
        <v/>
      </c>
      <c r="C901" s="242"/>
      <c r="D901" t="str">
        <f>IFERROR(VLOOKUP(Table2[[#This Row],[ITEM]],Table3[],2,0),"")</f>
        <v/>
      </c>
      <c r="E901" s="241" t="str">
        <f>IFERROR(VLOOKUP(Table2[[#This Row],[ITEM]],Table3[],4,0),"")</f>
        <v/>
      </c>
      <c r="F901" s="104"/>
      <c r="G901" s="241" t="str">
        <f>IFERROR(Table2[[#This Row],[Unit Cost]]+Table2[[#This Row],[Unit Cost]]*Table2[[#This Row],[GST]],"")</f>
        <v/>
      </c>
      <c r="H901" s="104"/>
      <c r="I901" s="241" t="str">
        <f>IFERROR(Table2[[#This Row],[Net Selling]]*Table2[[#This Row],[Qty]],"")</f>
        <v/>
      </c>
    </row>
    <row r="902" spans="2:9" x14ac:dyDescent="0.25">
      <c r="B902" s="107" t="str">
        <f t="shared" si="14"/>
        <v/>
      </c>
      <c r="C902" s="242"/>
      <c r="D902" t="str">
        <f>IFERROR(VLOOKUP(Table2[[#This Row],[ITEM]],Table3[],2,0),"")</f>
        <v/>
      </c>
      <c r="E902" s="241" t="str">
        <f>IFERROR(VLOOKUP(Table2[[#This Row],[ITEM]],Table3[],4,0),"")</f>
        <v/>
      </c>
      <c r="F902" s="104"/>
      <c r="G902" s="241" t="str">
        <f>IFERROR(Table2[[#This Row],[Unit Cost]]+Table2[[#This Row],[Unit Cost]]*Table2[[#This Row],[GST]],"")</f>
        <v/>
      </c>
      <c r="H902" s="104"/>
      <c r="I902" s="241" t="str">
        <f>IFERROR(Table2[[#This Row],[Net Selling]]*Table2[[#This Row],[Qty]],"")</f>
        <v/>
      </c>
    </row>
    <row r="903" spans="2:9" x14ac:dyDescent="0.25">
      <c r="B903" s="107" t="str">
        <f t="shared" si="14"/>
        <v/>
      </c>
      <c r="C903" s="242"/>
      <c r="D903" t="str">
        <f>IFERROR(VLOOKUP(Table2[[#This Row],[ITEM]],Table3[],2,0),"")</f>
        <v/>
      </c>
      <c r="E903" s="241" t="str">
        <f>IFERROR(VLOOKUP(Table2[[#This Row],[ITEM]],Table3[],4,0),"")</f>
        <v/>
      </c>
      <c r="F903" s="104"/>
      <c r="G903" s="241" t="str">
        <f>IFERROR(Table2[[#This Row],[Unit Cost]]+Table2[[#This Row],[Unit Cost]]*Table2[[#This Row],[GST]],"")</f>
        <v/>
      </c>
      <c r="H903" s="104"/>
      <c r="I903" s="241" t="str">
        <f>IFERROR(Table2[[#This Row],[Net Selling]]*Table2[[#This Row],[Qty]],"")</f>
        <v/>
      </c>
    </row>
    <row r="904" spans="2:9" x14ac:dyDescent="0.25">
      <c r="B904" s="107" t="str">
        <f t="shared" si="14"/>
        <v/>
      </c>
      <c r="C904" s="242"/>
      <c r="D904" t="str">
        <f>IFERROR(VLOOKUP(Table2[[#This Row],[ITEM]],Table3[],2,0),"")</f>
        <v/>
      </c>
      <c r="E904" s="241" t="str">
        <f>IFERROR(VLOOKUP(Table2[[#This Row],[ITEM]],Table3[],4,0),"")</f>
        <v/>
      </c>
      <c r="F904" s="104"/>
      <c r="G904" s="241" t="str">
        <f>IFERROR(Table2[[#This Row],[Unit Cost]]+Table2[[#This Row],[Unit Cost]]*Table2[[#This Row],[GST]],"")</f>
        <v/>
      </c>
      <c r="H904" s="104"/>
      <c r="I904" s="241" t="str">
        <f>IFERROR(Table2[[#This Row],[Net Selling]]*Table2[[#This Row],[Qty]],"")</f>
        <v/>
      </c>
    </row>
    <row r="905" spans="2:9" x14ac:dyDescent="0.25">
      <c r="B905" s="107" t="str">
        <f t="shared" si="14"/>
        <v/>
      </c>
      <c r="C905" s="242"/>
      <c r="D905" t="str">
        <f>IFERROR(VLOOKUP(Table2[[#This Row],[ITEM]],Table3[],2,0),"")</f>
        <v/>
      </c>
      <c r="E905" s="241" t="str">
        <f>IFERROR(VLOOKUP(Table2[[#This Row],[ITEM]],Table3[],4,0),"")</f>
        <v/>
      </c>
      <c r="F905" s="104"/>
      <c r="G905" s="241" t="str">
        <f>IFERROR(Table2[[#This Row],[Unit Cost]]+Table2[[#This Row],[Unit Cost]]*Table2[[#This Row],[GST]],"")</f>
        <v/>
      </c>
      <c r="H905" s="104"/>
      <c r="I905" s="241" t="str">
        <f>IFERROR(Table2[[#This Row],[Net Selling]]*Table2[[#This Row],[Qty]],"")</f>
        <v/>
      </c>
    </row>
    <row r="906" spans="2:9" x14ac:dyDescent="0.25">
      <c r="B906" s="107" t="str">
        <f t="shared" si="14"/>
        <v/>
      </c>
      <c r="C906" s="242"/>
      <c r="D906" t="str">
        <f>IFERROR(VLOOKUP(Table2[[#This Row],[ITEM]],Table3[],2,0),"")</f>
        <v/>
      </c>
      <c r="E906" s="241" t="str">
        <f>IFERROR(VLOOKUP(Table2[[#This Row],[ITEM]],Table3[],4,0),"")</f>
        <v/>
      </c>
      <c r="F906" s="104"/>
      <c r="G906" s="241" t="str">
        <f>IFERROR(Table2[[#This Row],[Unit Cost]]+Table2[[#This Row],[Unit Cost]]*Table2[[#This Row],[GST]],"")</f>
        <v/>
      </c>
      <c r="H906" s="104"/>
      <c r="I906" s="241" t="str">
        <f>IFERROR(Table2[[#This Row],[Net Selling]]*Table2[[#This Row],[Qty]],"")</f>
        <v/>
      </c>
    </row>
    <row r="907" spans="2:9" x14ac:dyDescent="0.25">
      <c r="B907" s="107" t="str">
        <f t="shared" si="14"/>
        <v/>
      </c>
      <c r="C907" s="242"/>
      <c r="D907" t="str">
        <f>IFERROR(VLOOKUP(Table2[[#This Row],[ITEM]],Table3[],2,0),"")</f>
        <v/>
      </c>
      <c r="E907" s="241" t="str">
        <f>IFERROR(VLOOKUP(Table2[[#This Row],[ITEM]],Table3[],4,0),"")</f>
        <v/>
      </c>
      <c r="F907" s="104"/>
      <c r="G907" s="241" t="str">
        <f>IFERROR(Table2[[#This Row],[Unit Cost]]+Table2[[#This Row],[Unit Cost]]*Table2[[#This Row],[GST]],"")</f>
        <v/>
      </c>
      <c r="H907" s="104"/>
      <c r="I907" s="241" t="str">
        <f>IFERROR(Table2[[#This Row],[Net Selling]]*Table2[[#This Row],[Qty]],"")</f>
        <v/>
      </c>
    </row>
    <row r="908" spans="2:9" x14ac:dyDescent="0.25">
      <c r="B908" s="107" t="str">
        <f t="shared" si="14"/>
        <v/>
      </c>
      <c r="C908" s="242"/>
      <c r="D908" t="str">
        <f>IFERROR(VLOOKUP(Table2[[#This Row],[ITEM]],Table3[],2,0),"")</f>
        <v/>
      </c>
      <c r="E908" s="241" t="str">
        <f>IFERROR(VLOOKUP(Table2[[#This Row],[ITEM]],Table3[],4,0),"")</f>
        <v/>
      </c>
      <c r="F908" s="104"/>
      <c r="G908" s="241" t="str">
        <f>IFERROR(Table2[[#This Row],[Unit Cost]]+Table2[[#This Row],[Unit Cost]]*Table2[[#This Row],[GST]],"")</f>
        <v/>
      </c>
      <c r="H908" s="104"/>
      <c r="I908" s="241" t="str">
        <f>IFERROR(Table2[[#This Row],[Net Selling]]*Table2[[#This Row],[Qty]],"")</f>
        <v/>
      </c>
    </row>
    <row r="909" spans="2:9" x14ac:dyDescent="0.25">
      <c r="B909" s="107" t="str">
        <f t="shared" si="14"/>
        <v/>
      </c>
      <c r="C909" s="242"/>
      <c r="D909" t="str">
        <f>IFERROR(VLOOKUP(Table2[[#This Row],[ITEM]],Table3[],2,0),"")</f>
        <v/>
      </c>
      <c r="E909" s="241" t="str">
        <f>IFERROR(VLOOKUP(Table2[[#This Row],[ITEM]],Table3[],4,0),"")</f>
        <v/>
      </c>
      <c r="F909" s="104"/>
      <c r="G909" s="241" t="str">
        <f>IFERROR(Table2[[#This Row],[Unit Cost]]+Table2[[#This Row],[Unit Cost]]*Table2[[#This Row],[GST]],"")</f>
        <v/>
      </c>
      <c r="H909" s="104"/>
      <c r="I909" s="241" t="str">
        <f>IFERROR(Table2[[#This Row],[Net Selling]]*Table2[[#This Row],[Qty]],"")</f>
        <v/>
      </c>
    </row>
    <row r="910" spans="2:9" x14ac:dyDescent="0.25">
      <c r="B910" s="107" t="str">
        <f t="shared" si="14"/>
        <v/>
      </c>
      <c r="C910" s="242"/>
      <c r="D910" t="str">
        <f>IFERROR(VLOOKUP(Table2[[#This Row],[ITEM]],Table3[],2,0),"")</f>
        <v/>
      </c>
      <c r="E910" s="241" t="str">
        <f>IFERROR(VLOOKUP(Table2[[#This Row],[ITEM]],Table3[],4,0),"")</f>
        <v/>
      </c>
      <c r="F910" s="104"/>
      <c r="G910" s="241" t="str">
        <f>IFERROR(Table2[[#This Row],[Unit Cost]]+Table2[[#This Row],[Unit Cost]]*Table2[[#This Row],[GST]],"")</f>
        <v/>
      </c>
      <c r="H910" s="104"/>
      <c r="I910" s="241" t="str">
        <f>IFERROR(Table2[[#This Row],[Net Selling]]*Table2[[#This Row],[Qty]],"")</f>
        <v/>
      </c>
    </row>
    <row r="911" spans="2:9" x14ac:dyDescent="0.25">
      <c r="B911" s="107" t="str">
        <f t="shared" si="14"/>
        <v/>
      </c>
      <c r="C911" s="242"/>
      <c r="D911" t="str">
        <f>IFERROR(VLOOKUP(Table2[[#This Row],[ITEM]],Table3[],2,0),"")</f>
        <v/>
      </c>
      <c r="E911" s="241" t="str">
        <f>IFERROR(VLOOKUP(Table2[[#This Row],[ITEM]],Table3[],4,0),"")</f>
        <v/>
      </c>
      <c r="F911" s="104"/>
      <c r="G911" s="241" t="str">
        <f>IFERROR(Table2[[#This Row],[Unit Cost]]+Table2[[#This Row],[Unit Cost]]*Table2[[#This Row],[GST]],"")</f>
        <v/>
      </c>
      <c r="H911" s="104"/>
      <c r="I911" s="241" t="str">
        <f>IFERROR(Table2[[#This Row],[Net Selling]]*Table2[[#This Row],[Qty]],"")</f>
        <v/>
      </c>
    </row>
    <row r="912" spans="2:9" x14ac:dyDescent="0.25">
      <c r="B912" s="107" t="str">
        <f t="shared" si="14"/>
        <v/>
      </c>
      <c r="C912" s="242"/>
      <c r="D912" t="str">
        <f>IFERROR(VLOOKUP(Table2[[#This Row],[ITEM]],Table3[],2,0),"")</f>
        <v/>
      </c>
      <c r="E912" s="241" t="str">
        <f>IFERROR(VLOOKUP(Table2[[#This Row],[ITEM]],Table3[],4,0),"")</f>
        <v/>
      </c>
      <c r="F912" s="104"/>
      <c r="G912" s="241" t="str">
        <f>IFERROR(Table2[[#This Row],[Unit Cost]]+Table2[[#This Row],[Unit Cost]]*Table2[[#This Row],[GST]],"")</f>
        <v/>
      </c>
      <c r="H912" s="104"/>
      <c r="I912" s="241" t="str">
        <f>IFERROR(Table2[[#This Row],[Net Selling]]*Table2[[#This Row],[Qty]],"")</f>
        <v/>
      </c>
    </row>
    <row r="913" spans="2:9" x14ac:dyDescent="0.25">
      <c r="B913" s="107" t="str">
        <f t="shared" si="14"/>
        <v/>
      </c>
      <c r="C913" s="242"/>
      <c r="D913" t="str">
        <f>IFERROR(VLOOKUP(Table2[[#This Row],[ITEM]],Table3[],2,0),"")</f>
        <v/>
      </c>
      <c r="E913" s="241" t="str">
        <f>IFERROR(VLOOKUP(Table2[[#This Row],[ITEM]],Table3[],4,0),"")</f>
        <v/>
      </c>
      <c r="F913" s="104"/>
      <c r="G913" s="241" t="str">
        <f>IFERROR(Table2[[#This Row],[Unit Cost]]+Table2[[#This Row],[Unit Cost]]*Table2[[#This Row],[GST]],"")</f>
        <v/>
      </c>
      <c r="H913" s="104"/>
      <c r="I913" s="241" t="str">
        <f>IFERROR(Table2[[#This Row],[Net Selling]]*Table2[[#This Row],[Qty]],"")</f>
        <v/>
      </c>
    </row>
    <row r="914" spans="2:9" x14ac:dyDescent="0.25">
      <c r="B914" s="107" t="str">
        <f t="shared" si="14"/>
        <v/>
      </c>
      <c r="C914" s="242"/>
      <c r="D914" t="str">
        <f>IFERROR(VLOOKUP(Table2[[#This Row],[ITEM]],Table3[],2,0),"")</f>
        <v/>
      </c>
      <c r="E914" s="241" t="str">
        <f>IFERROR(VLOOKUP(Table2[[#This Row],[ITEM]],Table3[],4,0),"")</f>
        <v/>
      </c>
      <c r="F914" s="104"/>
      <c r="G914" s="241" t="str">
        <f>IFERROR(Table2[[#This Row],[Unit Cost]]+Table2[[#This Row],[Unit Cost]]*Table2[[#This Row],[GST]],"")</f>
        <v/>
      </c>
      <c r="H914" s="104"/>
      <c r="I914" s="241" t="str">
        <f>IFERROR(Table2[[#This Row],[Net Selling]]*Table2[[#This Row],[Qty]],"")</f>
        <v/>
      </c>
    </row>
    <row r="915" spans="2:9" x14ac:dyDescent="0.25">
      <c r="B915" s="107" t="str">
        <f t="shared" ref="B915:B978" si="15">IFERROR(IF(C915&lt;&gt;"",B915+1,""),"")</f>
        <v/>
      </c>
      <c r="C915" s="242"/>
      <c r="D915" t="str">
        <f>IFERROR(VLOOKUP(Table2[[#This Row],[ITEM]],Table3[],2,0),"")</f>
        <v/>
      </c>
      <c r="E915" s="241" t="str">
        <f>IFERROR(VLOOKUP(Table2[[#This Row],[ITEM]],Table3[],4,0),"")</f>
        <v/>
      </c>
      <c r="F915" s="104"/>
      <c r="G915" s="241" t="str">
        <f>IFERROR(Table2[[#This Row],[Unit Cost]]+Table2[[#This Row],[Unit Cost]]*Table2[[#This Row],[GST]],"")</f>
        <v/>
      </c>
      <c r="H915" s="104"/>
      <c r="I915" s="241" t="str">
        <f>IFERROR(Table2[[#This Row],[Net Selling]]*Table2[[#This Row],[Qty]],"")</f>
        <v/>
      </c>
    </row>
    <row r="916" spans="2:9" x14ac:dyDescent="0.25">
      <c r="B916" s="107" t="str">
        <f t="shared" si="15"/>
        <v/>
      </c>
      <c r="C916" s="242"/>
      <c r="D916" t="str">
        <f>IFERROR(VLOOKUP(Table2[[#This Row],[ITEM]],Table3[],2,0),"")</f>
        <v/>
      </c>
      <c r="E916" s="241" t="str">
        <f>IFERROR(VLOOKUP(Table2[[#This Row],[ITEM]],Table3[],4,0),"")</f>
        <v/>
      </c>
      <c r="F916" s="104"/>
      <c r="G916" s="241" t="str">
        <f>IFERROR(Table2[[#This Row],[Unit Cost]]+Table2[[#This Row],[Unit Cost]]*Table2[[#This Row],[GST]],"")</f>
        <v/>
      </c>
      <c r="H916" s="104"/>
      <c r="I916" s="241" t="str">
        <f>IFERROR(Table2[[#This Row],[Net Selling]]*Table2[[#This Row],[Qty]],"")</f>
        <v/>
      </c>
    </row>
    <row r="917" spans="2:9" x14ac:dyDescent="0.25">
      <c r="B917" s="107" t="str">
        <f t="shared" si="15"/>
        <v/>
      </c>
      <c r="C917" s="242"/>
      <c r="D917" t="str">
        <f>IFERROR(VLOOKUP(Table2[[#This Row],[ITEM]],Table3[],2,0),"")</f>
        <v/>
      </c>
      <c r="E917" s="241" t="str">
        <f>IFERROR(VLOOKUP(Table2[[#This Row],[ITEM]],Table3[],4,0),"")</f>
        <v/>
      </c>
      <c r="F917" s="104"/>
      <c r="G917" s="241" t="str">
        <f>IFERROR(Table2[[#This Row],[Unit Cost]]+Table2[[#This Row],[Unit Cost]]*Table2[[#This Row],[GST]],"")</f>
        <v/>
      </c>
      <c r="H917" s="104"/>
      <c r="I917" s="241" t="str">
        <f>IFERROR(Table2[[#This Row],[Net Selling]]*Table2[[#This Row],[Qty]],"")</f>
        <v/>
      </c>
    </row>
    <row r="918" spans="2:9" x14ac:dyDescent="0.25">
      <c r="B918" s="107" t="str">
        <f t="shared" si="15"/>
        <v/>
      </c>
      <c r="C918" s="242"/>
      <c r="D918" t="str">
        <f>IFERROR(VLOOKUP(Table2[[#This Row],[ITEM]],Table3[],2,0),"")</f>
        <v/>
      </c>
      <c r="E918" s="241" t="str">
        <f>IFERROR(VLOOKUP(Table2[[#This Row],[ITEM]],Table3[],4,0),"")</f>
        <v/>
      </c>
      <c r="F918" s="104"/>
      <c r="G918" s="241" t="str">
        <f>IFERROR(Table2[[#This Row],[Unit Cost]]+Table2[[#This Row],[Unit Cost]]*Table2[[#This Row],[GST]],"")</f>
        <v/>
      </c>
      <c r="H918" s="104"/>
      <c r="I918" s="241" t="str">
        <f>IFERROR(Table2[[#This Row],[Net Selling]]*Table2[[#This Row],[Qty]],"")</f>
        <v/>
      </c>
    </row>
    <row r="919" spans="2:9" x14ac:dyDescent="0.25">
      <c r="B919" s="107" t="str">
        <f t="shared" si="15"/>
        <v/>
      </c>
      <c r="C919" s="242"/>
      <c r="D919" t="str">
        <f>IFERROR(VLOOKUP(Table2[[#This Row],[ITEM]],Table3[],2,0),"")</f>
        <v/>
      </c>
      <c r="E919" s="241" t="str">
        <f>IFERROR(VLOOKUP(Table2[[#This Row],[ITEM]],Table3[],4,0),"")</f>
        <v/>
      </c>
      <c r="F919" s="104"/>
      <c r="G919" s="241" t="str">
        <f>IFERROR(Table2[[#This Row],[Unit Cost]]+Table2[[#This Row],[Unit Cost]]*Table2[[#This Row],[GST]],"")</f>
        <v/>
      </c>
      <c r="H919" s="104"/>
      <c r="I919" s="241" t="str">
        <f>IFERROR(Table2[[#This Row],[Net Selling]]*Table2[[#This Row],[Qty]],"")</f>
        <v/>
      </c>
    </row>
    <row r="920" spans="2:9" x14ac:dyDescent="0.25">
      <c r="B920" s="107" t="str">
        <f t="shared" si="15"/>
        <v/>
      </c>
      <c r="C920" s="242"/>
      <c r="D920" t="str">
        <f>IFERROR(VLOOKUP(Table2[[#This Row],[ITEM]],Table3[],2,0),"")</f>
        <v/>
      </c>
      <c r="E920" s="241" t="str">
        <f>IFERROR(VLOOKUP(Table2[[#This Row],[ITEM]],Table3[],4,0),"")</f>
        <v/>
      </c>
      <c r="F920" s="104"/>
      <c r="G920" s="241" t="str">
        <f>IFERROR(Table2[[#This Row],[Unit Cost]]+Table2[[#This Row],[Unit Cost]]*Table2[[#This Row],[GST]],"")</f>
        <v/>
      </c>
      <c r="H920" s="104"/>
      <c r="I920" s="241" t="str">
        <f>IFERROR(Table2[[#This Row],[Net Selling]]*Table2[[#This Row],[Qty]],"")</f>
        <v/>
      </c>
    </row>
    <row r="921" spans="2:9" x14ac:dyDescent="0.25">
      <c r="B921" s="107" t="str">
        <f t="shared" si="15"/>
        <v/>
      </c>
      <c r="C921" s="242"/>
      <c r="D921" t="str">
        <f>IFERROR(VLOOKUP(Table2[[#This Row],[ITEM]],Table3[],2,0),"")</f>
        <v/>
      </c>
      <c r="E921" s="241" t="str">
        <f>IFERROR(VLOOKUP(Table2[[#This Row],[ITEM]],Table3[],4,0),"")</f>
        <v/>
      </c>
      <c r="F921" s="104"/>
      <c r="G921" s="241" t="str">
        <f>IFERROR(Table2[[#This Row],[Unit Cost]]+Table2[[#This Row],[Unit Cost]]*Table2[[#This Row],[GST]],"")</f>
        <v/>
      </c>
      <c r="H921" s="104"/>
      <c r="I921" s="241" t="str">
        <f>IFERROR(Table2[[#This Row],[Net Selling]]*Table2[[#This Row],[Qty]],"")</f>
        <v/>
      </c>
    </row>
    <row r="922" spans="2:9" x14ac:dyDescent="0.25">
      <c r="B922" s="107" t="str">
        <f t="shared" si="15"/>
        <v/>
      </c>
      <c r="C922" s="242"/>
      <c r="D922" t="str">
        <f>IFERROR(VLOOKUP(Table2[[#This Row],[ITEM]],Table3[],2,0),"")</f>
        <v/>
      </c>
      <c r="E922" s="241" t="str">
        <f>IFERROR(VLOOKUP(Table2[[#This Row],[ITEM]],Table3[],4,0),"")</f>
        <v/>
      </c>
      <c r="F922" s="104"/>
      <c r="G922" s="241" t="str">
        <f>IFERROR(Table2[[#This Row],[Unit Cost]]+Table2[[#This Row],[Unit Cost]]*Table2[[#This Row],[GST]],"")</f>
        <v/>
      </c>
      <c r="H922" s="104"/>
      <c r="I922" s="241" t="str">
        <f>IFERROR(Table2[[#This Row],[Net Selling]]*Table2[[#This Row],[Qty]],"")</f>
        <v/>
      </c>
    </row>
    <row r="923" spans="2:9" x14ac:dyDescent="0.25">
      <c r="B923" s="107" t="str">
        <f t="shared" si="15"/>
        <v/>
      </c>
      <c r="C923" s="242"/>
      <c r="D923" t="str">
        <f>IFERROR(VLOOKUP(Table2[[#This Row],[ITEM]],Table3[],2,0),"")</f>
        <v/>
      </c>
      <c r="E923" s="241" t="str">
        <f>IFERROR(VLOOKUP(Table2[[#This Row],[ITEM]],Table3[],4,0),"")</f>
        <v/>
      </c>
      <c r="F923" s="104"/>
      <c r="G923" s="241" t="str">
        <f>IFERROR(Table2[[#This Row],[Unit Cost]]+Table2[[#This Row],[Unit Cost]]*Table2[[#This Row],[GST]],"")</f>
        <v/>
      </c>
      <c r="H923" s="104"/>
      <c r="I923" s="241" t="str">
        <f>IFERROR(Table2[[#This Row],[Net Selling]]*Table2[[#This Row],[Qty]],"")</f>
        <v/>
      </c>
    </row>
    <row r="924" spans="2:9" x14ac:dyDescent="0.25">
      <c r="B924" s="107" t="str">
        <f t="shared" si="15"/>
        <v/>
      </c>
      <c r="C924" s="242"/>
      <c r="D924" t="str">
        <f>IFERROR(VLOOKUP(Table2[[#This Row],[ITEM]],Table3[],2,0),"")</f>
        <v/>
      </c>
      <c r="E924" s="241" t="str">
        <f>IFERROR(VLOOKUP(Table2[[#This Row],[ITEM]],Table3[],4,0),"")</f>
        <v/>
      </c>
      <c r="F924" s="104"/>
      <c r="G924" s="241" t="str">
        <f>IFERROR(Table2[[#This Row],[Unit Cost]]+Table2[[#This Row],[Unit Cost]]*Table2[[#This Row],[GST]],"")</f>
        <v/>
      </c>
      <c r="H924" s="104"/>
      <c r="I924" s="241" t="str">
        <f>IFERROR(Table2[[#This Row],[Net Selling]]*Table2[[#This Row],[Qty]],"")</f>
        <v/>
      </c>
    </row>
    <row r="925" spans="2:9" x14ac:dyDescent="0.25">
      <c r="B925" s="107" t="str">
        <f t="shared" si="15"/>
        <v/>
      </c>
      <c r="C925" s="242"/>
      <c r="D925" t="str">
        <f>IFERROR(VLOOKUP(Table2[[#This Row],[ITEM]],Table3[],2,0),"")</f>
        <v/>
      </c>
      <c r="E925" s="241" t="str">
        <f>IFERROR(VLOOKUP(Table2[[#This Row],[ITEM]],Table3[],4,0),"")</f>
        <v/>
      </c>
      <c r="F925" s="104"/>
      <c r="G925" s="241" t="str">
        <f>IFERROR(Table2[[#This Row],[Unit Cost]]+Table2[[#This Row],[Unit Cost]]*Table2[[#This Row],[GST]],"")</f>
        <v/>
      </c>
      <c r="H925" s="104"/>
      <c r="I925" s="241" t="str">
        <f>IFERROR(Table2[[#This Row],[Net Selling]]*Table2[[#This Row],[Qty]],"")</f>
        <v/>
      </c>
    </row>
    <row r="926" spans="2:9" x14ac:dyDescent="0.25">
      <c r="B926" s="107" t="str">
        <f t="shared" si="15"/>
        <v/>
      </c>
      <c r="C926" s="242"/>
      <c r="D926" t="str">
        <f>IFERROR(VLOOKUP(Table2[[#This Row],[ITEM]],Table3[],2,0),"")</f>
        <v/>
      </c>
      <c r="E926" s="241" t="str">
        <f>IFERROR(VLOOKUP(Table2[[#This Row],[ITEM]],Table3[],4,0),"")</f>
        <v/>
      </c>
      <c r="F926" s="104"/>
      <c r="G926" s="241" t="str">
        <f>IFERROR(Table2[[#This Row],[Unit Cost]]+Table2[[#This Row],[Unit Cost]]*Table2[[#This Row],[GST]],"")</f>
        <v/>
      </c>
      <c r="H926" s="104"/>
      <c r="I926" s="241" t="str">
        <f>IFERROR(Table2[[#This Row],[Net Selling]]*Table2[[#This Row],[Qty]],"")</f>
        <v/>
      </c>
    </row>
    <row r="927" spans="2:9" x14ac:dyDescent="0.25">
      <c r="B927" s="107" t="str">
        <f t="shared" si="15"/>
        <v/>
      </c>
      <c r="C927" s="242"/>
      <c r="D927" t="str">
        <f>IFERROR(VLOOKUP(Table2[[#This Row],[ITEM]],Table3[],2,0),"")</f>
        <v/>
      </c>
      <c r="E927" s="241" t="str">
        <f>IFERROR(VLOOKUP(Table2[[#This Row],[ITEM]],Table3[],4,0),"")</f>
        <v/>
      </c>
      <c r="F927" s="104"/>
      <c r="G927" s="241" t="str">
        <f>IFERROR(Table2[[#This Row],[Unit Cost]]+Table2[[#This Row],[Unit Cost]]*Table2[[#This Row],[GST]],"")</f>
        <v/>
      </c>
      <c r="H927" s="104"/>
      <c r="I927" s="241" t="str">
        <f>IFERROR(Table2[[#This Row],[Net Selling]]*Table2[[#This Row],[Qty]],"")</f>
        <v/>
      </c>
    </row>
    <row r="928" spans="2:9" x14ac:dyDescent="0.25">
      <c r="B928" s="107" t="str">
        <f t="shared" si="15"/>
        <v/>
      </c>
      <c r="C928" s="242"/>
      <c r="D928" t="str">
        <f>IFERROR(VLOOKUP(Table2[[#This Row],[ITEM]],Table3[],2,0),"")</f>
        <v/>
      </c>
      <c r="E928" s="241" t="str">
        <f>IFERROR(VLOOKUP(Table2[[#This Row],[ITEM]],Table3[],4,0),"")</f>
        <v/>
      </c>
      <c r="F928" s="104"/>
      <c r="G928" s="241" t="str">
        <f>IFERROR(Table2[[#This Row],[Unit Cost]]+Table2[[#This Row],[Unit Cost]]*Table2[[#This Row],[GST]],"")</f>
        <v/>
      </c>
      <c r="H928" s="104"/>
      <c r="I928" s="241" t="str">
        <f>IFERROR(Table2[[#This Row],[Net Selling]]*Table2[[#This Row],[Qty]],"")</f>
        <v/>
      </c>
    </row>
    <row r="929" spans="2:9" x14ac:dyDescent="0.25">
      <c r="B929" s="107" t="str">
        <f t="shared" si="15"/>
        <v/>
      </c>
      <c r="C929" s="242"/>
      <c r="D929" t="str">
        <f>IFERROR(VLOOKUP(Table2[[#This Row],[ITEM]],Table3[],2,0),"")</f>
        <v/>
      </c>
      <c r="E929" s="241" t="str">
        <f>IFERROR(VLOOKUP(Table2[[#This Row],[ITEM]],Table3[],4,0),"")</f>
        <v/>
      </c>
      <c r="F929" s="104"/>
      <c r="G929" s="241" t="str">
        <f>IFERROR(Table2[[#This Row],[Unit Cost]]+Table2[[#This Row],[Unit Cost]]*Table2[[#This Row],[GST]],"")</f>
        <v/>
      </c>
      <c r="H929" s="104"/>
      <c r="I929" s="241" t="str">
        <f>IFERROR(Table2[[#This Row],[Net Selling]]*Table2[[#This Row],[Qty]],"")</f>
        <v/>
      </c>
    </row>
    <row r="930" spans="2:9" x14ac:dyDescent="0.25">
      <c r="B930" s="107" t="str">
        <f t="shared" si="15"/>
        <v/>
      </c>
      <c r="C930" s="242"/>
      <c r="D930" t="str">
        <f>IFERROR(VLOOKUP(Table2[[#This Row],[ITEM]],Table3[],2,0),"")</f>
        <v/>
      </c>
      <c r="E930" s="241" t="str">
        <f>IFERROR(VLOOKUP(Table2[[#This Row],[ITEM]],Table3[],4,0),"")</f>
        <v/>
      </c>
      <c r="F930" s="104"/>
      <c r="G930" s="241" t="str">
        <f>IFERROR(Table2[[#This Row],[Unit Cost]]+Table2[[#This Row],[Unit Cost]]*Table2[[#This Row],[GST]],"")</f>
        <v/>
      </c>
      <c r="H930" s="104"/>
      <c r="I930" s="241" t="str">
        <f>IFERROR(Table2[[#This Row],[Net Selling]]*Table2[[#This Row],[Qty]],"")</f>
        <v/>
      </c>
    </row>
    <row r="931" spans="2:9" x14ac:dyDescent="0.25">
      <c r="B931" s="107" t="str">
        <f t="shared" si="15"/>
        <v/>
      </c>
      <c r="C931" s="242"/>
      <c r="D931" t="str">
        <f>IFERROR(VLOOKUP(Table2[[#This Row],[ITEM]],Table3[],2,0),"")</f>
        <v/>
      </c>
      <c r="E931" s="241" t="str">
        <f>IFERROR(VLOOKUP(Table2[[#This Row],[ITEM]],Table3[],4,0),"")</f>
        <v/>
      </c>
      <c r="F931" s="104"/>
      <c r="G931" s="241" t="str">
        <f>IFERROR(Table2[[#This Row],[Unit Cost]]+Table2[[#This Row],[Unit Cost]]*Table2[[#This Row],[GST]],"")</f>
        <v/>
      </c>
      <c r="H931" s="104"/>
      <c r="I931" s="241" t="str">
        <f>IFERROR(Table2[[#This Row],[Net Selling]]*Table2[[#This Row],[Qty]],"")</f>
        <v/>
      </c>
    </row>
    <row r="932" spans="2:9" x14ac:dyDescent="0.25">
      <c r="B932" s="107" t="str">
        <f t="shared" si="15"/>
        <v/>
      </c>
      <c r="C932" s="242"/>
      <c r="D932" t="str">
        <f>IFERROR(VLOOKUP(Table2[[#This Row],[ITEM]],Table3[],2,0),"")</f>
        <v/>
      </c>
      <c r="E932" s="241" t="str">
        <f>IFERROR(VLOOKUP(Table2[[#This Row],[ITEM]],Table3[],4,0),"")</f>
        <v/>
      </c>
      <c r="F932" s="104"/>
      <c r="G932" s="241" t="str">
        <f>IFERROR(Table2[[#This Row],[Unit Cost]]+Table2[[#This Row],[Unit Cost]]*Table2[[#This Row],[GST]],"")</f>
        <v/>
      </c>
      <c r="H932" s="104"/>
      <c r="I932" s="241" t="str">
        <f>IFERROR(Table2[[#This Row],[Net Selling]]*Table2[[#This Row],[Qty]],"")</f>
        <v/>
      </c>
    </row>
    <row r="933" spans="2:9" x14ac:dyDescent="0.25">
      <c r="B933" s="107" t="str">
        <f t="shared" si="15"/>
        <v/>
      </c>
      <c r="C933" s="242"/>
      <c r="D933" t="str">
        <f>IFERROR(VLOOKUP(Table2[[#This Row],[ITEM]],Table3[],2,0),"")</f>
        <v/>
      </c>
      <c r="E933" s="241" t="str">
        <f>IFERROR(VLOOKUP(Table2[[#This Row],[ITEM]],Table3[],4,0),"")</f>
        <v/>
      </c>
      <c r="F933" s="104"/>
      <c r="G933" s="241" t="str">
        <f>IFERROR(Table2[[#This Row],[Unit Cost]]+Table2[[#This Row],[Unit Cost]]*Table2[[#This Row],[GST]],"")</f>
        <v/>
      </c>
      <c r="H933" s="104"/>
      <c r="I933" s="241" t="str">
        <f>IFERROR(Table2[[#This Row],[Net Selling]]*Table2[[#This Row],[Qty]],"")</f>
        <v/>
      </c>
    </row>
    <row r="934" spans="2:9" x14ac:dyDescent="0.25">
      <c r="B934" s="107" t="str">
        <f t="shared" si="15"/>
        <v/>
      </c>
      <c r="C934" s="242"/>
      <c r="D934" t="str">
        <f>IFERROR(VLOOKUP(Table2[[#This Row],[ITEM]],Table3[],2,0),"")</f>
        <v/>
      </c>
      <c r="E934" s="241" t="str">
        <f>IFERROR(VLOOKUP(Table2[[#This Row],[ITEM]],Table3[],4,0),"")</f>
        <v/>
      </c>
      <c r="F934" s="104"/>
      <c r="G934" s="241" t="str">
        <f>IFERROR(Table2[[#This Row],[Unit Cost]]+Table2[[#This Row],[Unit Cost]]*Table2[[#This Row],[GST]],"")</f>
        <v/>
      </c>
      <c r="H934" s="104"/>
      <c r="I934" s="241" t="str">
        <f>IFERROR(Table2[[#This Row],[Net Selling]]*Table2[[#This Row],[Qty]],"")</f>
        <v/>
      </c>
    </row>
    <row r="935" spans="2:9" x14ac:dyDescent="0.25">
      <c r="B935" s="107" t="str">
        <f t="shared" si="15"/>
        <v/>
      </c>
      <c r="C935" s="242"/>
      <c r="D935" t="str">
        <f>IFERROR(VLOOKUP(Table2[[#This Row],[ITEM]],Table3[],2,0),"")</f>
        <v/>
      </c>
      <c r="E935" s="241" t="str">
        <f>IFERROR(VLOOKUP(Table2[[#This Row],[ITEM]],Table3[],4,0),"")</f>
        <v/>
      </c>
      <c r="F935" s="104"/>
      <c r="G935" s="241" t="str">
        <f>IFERROR(Table2[[#This Row],[Unit Cost]]+Table2[[#This Row],[Unit Cost]]*Table2[[#This Row],[GST]],"")</f>
        <v/>
      </c>
      <c r="H935" s="104"/>
      <c r="I935" s="241" t="str">
        <f>IFERROR(Table2[[#This Row],[Net Selling]]*Table2[[#This Row],[Qty]],"")</f>
        <v/>
      </c>
    </row>
    <row r="936" spans="2:9" x14ac:dyDescent="0.25">
      <c r="B936" s="107" t="str">
        <f t="shared" si="15"/>
        <v/>
      </c>
      <c r="C936" s="242"/>
      <c r="D936" t="str">
        <f>IFERROR(VLOOKUP(Table2[[#This Row],[ITEM]],Table3[],2,0),"")</f>
        <v/>
      </c>
      <c r="E936" s="241" t="str">
        <f>IFERROR(VLOOKUP(Table2[[#This Row],[ITEM]],Table3[],4,0),"")</f>
        <v/>
      </c>
      <c r="F936" s="104"/>
      <c r="G936" s="241" t="str">
        <f>IFERROR(Table2[[#This Row],[Unit Cost]]+Table2[[#This Row],[Unit Cost]]*Table2[[#This Row],[GST]],"")</f>
        <v/>
      </c>
      <c r="H936" s="104"/>
      <c r="I936" s="241" t="str">
        <f>IFERROR(Table2[[#This Row],[Net Selling]]*Table2[[#This Row],[Qty]],"")</f>
        <v/>
      </c>
    </row>
    <row r="937" spans="2:9" x14ac:dyDescent="0.25">
      <c r="B937" s="107" t="str">
        <f t="shared" si="15"/>
        <v/>
      </c>
      <c r="C937" s="242"/>
      <c r="D937" t="str">
        <f>IFERROR(VLOOKUP(Table2[[#This Row],[ITEM]],Table3[],2,0),"")</f>
        <v/>
      </c>
      <c r="E937" s="241" t="str">
        <f>IFERROR(VLOOKUP(Table2[[#This Row],[ITEM]],Table3[],4,0),"")</f>
        <v/>
      </c>
      <c r="F937" s="104"/>
      <c r="G937" s="241" t="str">
        <f>IFERROR(Table2[[#This Row],[Unit Cost]]+Table2[[#This Row],[Unit Cost]]*Table2[[#This Row],[GST]],"")</f>
        <v/>
      </c>
      <c r="H937" s="104"/>
      <c r="I937" s="241" t="str">
        <f>IFERROR(Table2[[#This Row],[Net Selling]]*Table2[[#This Row],[Qty]],"")</f>
        <v/>
      </c>
    </row>
    <row r="938" spans="2:9" x14ac:dyDescent="0.25">
      <c r="B938" s="107" t="str">
        <f t="shared" si="15"/>
        <v/>
      </c>
      <c r="C938" s="242"/>
      <c r="D938" t="str">
        <f>IFERROR(VLOOKUP(Table2[[#This Row],[ITEM]],Table3[],2,0),"")</f>
        <v/>
      </c>
      <c r="E938" s="241" t="str">
        <f>IFERROR(VLOOKUP(Table2[[#This Row],[ITEM]],Table3[],4,0),"")</f>
        <v/>
      </c>
      <c r="F938" s="104"/>
      <c r="G938" s="241" t="str">
        <f>IFERROR(Table2[[#This Row],[Unit Cost]]+Table2[[#This Row],[Unit Cost]]*Table2[[#This Row],[GST]],"")</f>
        <v/>
      </c>
      <c r="H938" s="104"/>
      <c r="I938" s="241" t="str">
        <f>IFERROR(Table2[[#This Row],[Net Selling]]*Table2[[#This Row],[Qty]],"")</f>
        <v/>
      </c>
    </row>
    <row r="939" spans="2:9" x14ac:dyDescent="0.25">
      <c r="B939" s="107" t="str">
        <f t="shared" si="15"/>
        <v/>
      </c>
      <c r="C939" s="242"/>
      <c r="D939" t="str">
        <f>IFERROR(VLOOKUP(Table2[[#This Row],[ITEM]],Table3[],2,0),"")</f>
        <v/>
      </c>
      <c r="E939" s="241" t="str">
        <f>IFERROR(VLOOKUP(Table2[[#This Row],[ITEM]],Table3[],4,0),"")</f>
        <v/>
      </c>
      <c r="F939" s="104"/>
      <c r="G939" s="241" t="str">
        <f>IFERROR(Table2[[#This Row],[Unit Cost]]+Table2[[#This Row],[Unit Cost]]*Table2[[#This Row],[GST]],"")</f>
        <v/>
      </c>
      <c r="H939" s="104"/>
      <c r="I939" s="241" t="str">
        <f>IFERROR(Table2[[#This Row],[Net Selling]]*Table2[[#This Row],[Qty]],"")</f>
        <v/>
      </c>
    </row>
    <row r="940" spans="2:9" x14ac:dyDescent="0.25">
      <c r="B940" s="107" t="str">
        <f t="shared" si="15"/>
        <v/>
      </c>
      <c r="C940" s="242"/>
      <c r="D940" t="str">
        <f>IFERROR(VLOOKUP(Table2[[#This Row],[ITEM]],Table3[],2,0),"")</f>
        <v/>
      </c>
      <c r="E940" s="241" t="str">
        <f>IFERROR(VLOOKUP(Table2[[#This Row],[ITEM]],Table3[],4,0),"")</f>
        <v/>
      </c>
      <c r="F940" s="104"/>
      <c r="G940" s="241" t="str">
        <f>IFERROR(Table2[[#This Row],[Unit Cost]]+Table2[[#This Row],[Unit Cost]]*Table2[[#This Row],[GST]],"")</f>
        <v/>
      </c>
      <c r="H940" s="104"/>
      <c r="I940" s="241" t="str">
        <f>IFERROR(Table2[[#This Row],[Net Selling]]*Table2[[#This Row],[Qty]],"")</f>
        <v/>
      </c>
    </row>
    <row r="941" spans="2:9" x14ac:dyDescent="0.25">
      <c r="B941" s="107" t="str">
        <f t="shared" si="15"/>
        <v/>
      </c>
      <c r="C941" s="242"/>
      <c r="D941" t="str">
        <f>IFERROR(VLOOKUP(Table2[[#This Row],[ITEM]],Table3[],2,0),"")</f>
        <v/>
      </c>
      <c r="E941" s="241" t="str">
        <f>IFERROR(VLOOKUP(Table2[[#This Row],[ITEM]],Table3[],4,0),"")</f>
        <v/>
      </c>
      <c r="F941" s="104"/>
      <c r="G941" s="241" t="str">
        <f>IFERROR(Table2[[#This Row],[Unit Cost]]+Table2[[#This Row],[Unit Cost]]*Table2[[#This Row],[GST]],"")</f>
        <v/>
      </c>
      <c r="H941" s="104"/>
      <c r="I941" s="241" t="str">
        <f>IFERROR(Table2[[#This Row],[Net Selling]]*Table2[[#This Row],[Qty]],"")</f>
        <v/>
      </c>
    </row>
    <row r="942" spans="2:9" x14ac:dyDescent="0.25">
      <c r="B942" s="107" t="str">
        <f t="shared" si="15"/>
        <v/>
      </c>
      <c r="C942" s="242"/>
      <c r="D942" t="str">
        <f>IFERROR(VLOOKUP(Table2[[#This Row],[ITEM]],Table3[],2,0),"")</f>
        <v/>
      </c>
      <c r="E942" s="241" t="str">
        <f>IFERROR(VLOOKUP(Table2[[#This Row],[ITEM]],Table3[],4,0),"")</f>
        <v/>
      </c>
      <c r="F942" s="104"/>
      <c r="G942" s="241" t="str">
        <f>IFERROR(Table2[[#This Row],[Unit Cost]]+Table2[[#This Row],[Unit Cost]]*Table2[[#This Row],[GST]],"")</f>
        <v/>
      </c>
      <c r="H942" s="104"/>
      <c r="I942" s="241" t="str">
        <f>IFERROR(Table2[[#This Row],[Net Selling]]*Table2[[#This Row],[Qty]],"")</f>
        <v/>
      </c>
    </row>
    <row r="943" spans="2:9" x14ac:dyDescent="0.25">
      <c r="B943" s="107" t="str">
        <f t="shared" si="15"/>
        <v/>
      </c>
      <c r="C943" s="242"/>
      <c r="D943" t="str">
        <f>IFERROR(VLOOKUP(Table2[[#This Row],[ITEM]],Table3[],2,0),"")</f>
        <v/>
      </c>
      <c r="E943" s="241" t="str">
        <f>IFERROR(VLOOKUP(Table2[[#This Row],[ITEM]],Table3[],4,0),"")</f>
        <v/>
      </c>
      <c r="F943" s="104"/>
      <c r="G943" s="241" t="str">
        <f>IFERROR(Table2[[#This Row],[Unit Cost]]+Table2[[#This Row],[Unit Cost]]*Table2[[#This Row],[GST]],"")</f>
        <v/>
      </c>
      <c r="H943" s="104"/>
      <c r="I943" s="241" t="str">
        <f>IFERROR(Table2[[#This Row],[Net Selling]]*Table2[[#This Row],[Qty]],"")</f>
        <v/>
      </c>
    </row>
    <row r="944" spans="2:9" x14ac:dyDescent="0.25">
      <c r="B944" s="107" t="str">
        <f t="shared" si="15"/>
        <v/>
      </c>
      <c r="C944" s="242"/>
      <c r="D944" t="str">
        <f>IFERROR(VLOOKUP(Table2[[#This Row],[ITEM]],Table3[],2,0),"")</f>
        <v/>
      </c>
      <c r="E944" s="241" t="str">
        <f>IFERROR(VLOOKUP(Table2[[#This Row],[ITEM]],Table3[],4,0),"")</f>
        <v/>
      </c>
      <c r="F944" s="104"/>
      <c r="G944" s="241" t="str">
        <f>IFERROR(Table2[[#This Row],[Unit Cost]]+Table2[[#This Row],[Unit Cost]]*Table2[[#This Row],[GST]],"")</f>
        <v/>
      </c>
      <c r="H944" s="104"/>
      <c r="I944" s="241" t="str">
        <f>IFERROR(Table2[[#This Row],[Net Selling]]*Table2[[#This Row],[Qty]],"")</f>
        <v/>
      </c>
    </row>
    <row r="945" spans="2:9" x14ac:dyDescent="0.25">
      <c r="B945" s="107" t="str">
        <f t="shared" si="15"/>
        <v/>
      </c>
      <c r="C945" s="242"/>
      <c r="D945" t="str">
        <f>IFERROR(VLOOKUP(Table2[[#This Row],[ITEM]],Table3[],2,0),"")</f>
        <v/>
      </c>
      <c r="E945" s="241" t="str">
        <f>IFERROR(VLOOKUP(Table2[[#This Row],[ITEM]],Table3[],4,0),"")</f>
        <v/>
      </c>
      <c r="F945" s="104"/>
      <c r="G945" s="241" t="str">
        <f>IFERROR(Table2[[#This Row],[Unit Cost]]+Table2[[#This Row],[Unit Cost]]*Table2[[#This Row],[GST]],"")</f>
        <v/>
      </c>
      <c r="H945" s="104"/>
      <c r="I945" s="241" t="str">
        <f>IFERROR(Table2[[#This Row],[Net Selling]]*Table2[[#This Row],[Qty]],"")</f>
        <v/>
      </c>
    </row>
    <row r="946" spans="2:9" x14ac:dyDescent="0.25">
      <c r="B946" s="107" t="str">
        <f t="shared" si="15"/>
        <v/>
      </c>
      <c r="C946" s="242"/>
      <c r="D946" t="str">
        <f>IFERROR(VLOOKUP(Table2[[#This Row],[ITEM]],Table3[],2,0),"")</f>
        <v/>
      </c>
      <c r="E946" s="241" t="str">
        <f>IFERROR(VLOOKUP(Table2[[#This Row],[ITEM]],Table3[],4,0),"")</f>
        <v/>
      </c>
      <c r="F946" s="104"/>
      <c r="G946" s="241" t="str">
        <f>IFERROR(Table2[[#This Row],[Unit Cost]]+Table2[[#This Row],[Unit Cost]]*Table2[[#This Row],[GST]],"")</f>
        <v/>
      </c>
      <c r="H946" s="104"/>
      <c r="I946" s="241" t="str">
        <f>IFERROR(Table2[[#This Row],[Net Selling]]*Table2[[#This Row],[Qty]],"")</f>
        <v/>
      </c>
    </row>
    <row r="947" spans="2:9" x14ac:dyDescent="0.25">
      <c r="B947" s="107" t="str">
        <f t="shared" si="15"/>
        <v/>
      </c>
      <c r="C947" s="242"/>
      <c r="D947" t="str">
        <f>IFERROR(VLOOKUP(Table2[[#This Row],[ITEM]],Table3[],2,0),"")</f>
        <v/>
      </c>
      <c r="E947" s="241" t="str">
        <f>IFERROR(VLOOKUP(Table2[[#This Row],[ITEM]],Table3[],4,0),"")</f>
        <v/>
      </c>
      <c r="F947" s="104"/>
      <c r="G947" s="241" t="str">
        <f>IFERROR(Table2[[#This Row],[Unit Cost]]+Table2[[#This Row],[Unit Cost]]*Table2[[#This Row],[GST]],"")</f>
        <v/>
      </c>
      <c r="H947" s="104"/>
      <c r="I947" s="241" t="str">
        <f>IFERROR(Table2[[#This Row],[Net Selling]]*Table2[[#This Row],[Qty]],"")</f>
        <v/>
      </c>
    </row>
    <row r="948" spans="2:9" x14ac:dyDescent="0.25">
      <c r="B948" s="107" t="str">
        <f t="shared" si="15"/>
        <v/>
      </c>
      <c r="C948" s="242"/>
      <c r="D948" t="str">
        <f>IFERROR(VLOOKUP(Table2[[#This Row],[ITEM]],Table3[],2,0),"")</f>
        <v/>
      </c>
      <c r="E948" s="241" t="str">
        <f>IFERROR(VLOOKUP(Table2[[#This Row],[ITEM]],Table3[],4,0),"")</f>
        <v/>
      </c>
      <c r="F948" s="104"/>
      <c r="G948" s="241" t="str">
        <f>IFERROR(Table2[[#This Row],[Unit Cost]]+Table2[[#This Row],[Unit Cost]]*Table2[[#This Row],[GST]],"")</f>
        <v/>
      </c>
      <c r="H948" s="104"/>
      <c r="I948" s="241" t="str">
        <f>IFERROR(Table2[[#This Row],[Net Selling]]*Table2[[#This Row],[Qty]],"")</f>
        <v/>
      </c>
    </row>
    <row r="949" spans="2:9" x14ac:dyDescent="0.25">
      <c r="B949" s="107" t="str">
        <f t="shared" si="15"/>
        <v/>
      </c>
      <c r="C949" s="242"/>
      <c r="D949" t="str">
        <f>IFERROR(VLOOKUP(Table2[[#This Row],[ITEM]],Table3[],2,0),"")</f>
        <v/>
      </c>
      <c r="E949" s="241" t="str">
        <f>IFERROR(VLOOKUP(Table2[[#This Row],[ITEM]],Table3[],4,0),"")</f>
        <v/>
      </c>
      <c r="F949" s="104"/>
      <c r="G949" s="241" t="str">
        <f>IFERROR(Table2[[#This Row],[Unit Cost]]+Table2[[#This Row],[Unit Cost]]*Table2[[#This Row],[GST]],"")</f>
        <v/>
      </c>
      <c r="H949" s="104"/>
      <c r="I949" s="241" t="str">
        <f>IFERROR(Table2[[#This Row],[Net Selling]]*Table2[[#This Row],[Qty]],"")</f>
        <v/>
      </c>
    </row>
    <row r="950" spans="2:9" x14ac:dyDescent="0.25">
      <c r="B950" s="107" t="str">
        <f t="shared" si="15"/>
        <v/>
      </c>
      <c r="C950" s="242"/>
      <c r="D950" t="str">
        <f>IFERROR(VLOOKUP(Table2[[#This Row],[ITEM]],Table3[],2,0),"")</f>
        <v/>
      </c>
      <c r="E950" s="241" t="str">
        <f>IFERROR(VLOOKUP(Table2[[#This Row],[ITEM]],Table3[],4,0),"")</f>
        <v/>
      </c>
      <c r="F950" s="104"/>
      <c r="G950" s="241" t="str">
        <f>IFERROR(Table2[[#This Row],[Unit Cost]]+Table2[[#This Row],[Unit Cost]]*Table2[[#This Row],[GST]],"")</f>
        <v/>
      </c>
      <c r="H950" s="104"/>
      <c r="I950" s="241" t="str">
        <f>IFERROR(Table2[[#This Row],[Net Selling]]*Table2[[#This Row],[Qty]],"")</f>
        <v/>
      </c>
    </row>
    <row r="951" spans="2:9" x14ac:dyDescent="0.25">
      <c r="B951" s="107" t="str">
        <f t="shared" si="15"/>
        <v/>
      </c>
      <c r="C951" s="242"/>
      <c r="D951" t="str">
        <f>IFERROR(VLOOKUP(Table2[[#This Row],[ITEM]],Table3[],2,0),"")</f>
        <v/>
      </c>
      <c r="E951" s="241" t="str">
        <f>IFERROR(VLOOKUP(Table2[[#This Row],[ITEM]],Table3[],4,0),"")</f>
        <v/>
      </c>
      <c r="F951" s="104"/>
      <c r="G951" s="241" t="str">
        <f>IFERROR(Table2[[#This Row],[Unit Cost]]+Table2[[#This Row],[Unit Cost]]*Table2[[#This Row],[GST]],"")</f>
        <v/>
      </c>
      <c r="H951" s="104"/>
      <c r="I951" s="241" t="str">
        <f>IFERROR(Table2[[#This Row],[Net Selling]]*Table2[[#This Row],[Qty]],"")</f>
        <v/>
      </c>
    </row>
    <row r="952" spans="2:9" x14ac:dyDescent="0.25">
      <c r="B952" s="107" t="str">
        <f t="shared" si="15"/>
        <v/>
      </c>
      <c r="C952" s="242"/>
      <c r="D952" t="str">
        <f>IFERROR(VLOOKUP(Table2[[#This Row],[ITEM]],Table3[],2,0),"")</f>
        <v/>
      </c>
      <c r="E952" s="241" t="str">
        <f>IFERROR(VLOOKUP(Table2[[#This Row],[ITEM]],Table3[],4,0),"")</f>
        <v/>
      </c>
      <c r="F952" s="104"/>
      <c r="G952" s="241" t="str">
        <f>IFERROR(Table2[[#This Row],[Unit Cost]]+Table2[[#This Row],[Unit Cost]]*Table2[[#This Row],[GST]],"")</f>
        <v/>
      </c>
      <c r="H952" s="104"/>
      <c r="I952" s="241" t="str">
        <f>IFERROR(Table2[[#This Row],[Net Selling]]*Table2[[#This Row],[Qty]],"")</f>
        <v/>
      </c>
    </row>
    <row r="953" spans="2:9" x14ac:dyDescent="0.25">
      <c r="B953" s="107" t="str">
        <f t="shared" si="15"/>
        <v/>
      </c>
      <c r="C953" s="242"/>
      <c r="D953" t="str">
        <f>IFERROR(VLOOKUP(Table2[[#This Row],[ITEM]],Table3[],2,0),"")</f>
        <v/>
      </c>
      <c r="E953" s="241" t="str">
        <f>IFERROR(VLOOKUP(Table2[[#This Row],[ITEM]],Table3[],4,0),"")</f>
        <v/>
      </c>
      <c r="F953" s="104"/>
      <c r="G953" s="241" t="str">
        <f>IFERROR(Table2[[#This Row],[Unit Cost]]+Table2[[#This Row],[Unit Cost]]*Table2[[#This Row],[GST]],"")</f>
        <v/>
      </c>
      <c r="H953" s="104"/>
      <c r="I953" s="241" t="str">
        <f>IFERROR(Table2[[#This Row],[Net Selling]]*Table2[[#This Row],[Qty]],"")</f>
        <v/>
      </c>
    </row>
    <row r="954" spans="2:9" x14ac:dyDescent="0.25">
      <c r="B954" s="107" t="str">
        <f t="shared" si="15"/>
        <v/>
      </c>
      <c r="C954" s="242"/>
      <c r="D954" t="str">
        <f>IFERROR(VLOOKUP(Table2[[#This Row],[ITEM]],Table3[],2,0),"")</f>
        <v/>
      </c>
      <c r="E954" s="241" t="str">
        <f>IFERROR(VLOOKUP(Table2[[#This Row],[ITEM]],Table3[],4,0),"")</f>
        <v/>
      </c>
      <c r="F954" s="104"/>
      <c r="G954" s="241" t="str">
        <f>IFERROR(Table2[[#This Row],[Unit Cost]]+Table2[[#This Row],[Unit Cost]]*Table2[[#This Row],[GST]],"")</f>
        <v/>
      </c>
      <c r="H954" s="104"/>
      <c r="I954" s="241" t="str">
        <f>IFERROR(Table2[[#This Row],[Net Selling]]*Table2[[#This Row],[Qty]],"")</f>
        <v/>
      </c>
    </row>
    <row r="955" spans="2:9" x14ac:dyDescent="0.25">
      <c r="B955" s="107" t="str">
        <f t="shared" si="15"/>
        <v/>
      </c>
      <c r="C955" s="242"/>
      <c r="D955" t="str">
        <f>IFERROR(VLOOKUP(Table2[[#This Row],[ITEM]],Table3[],2,0),"")</f>
        <v/>
      </c>
      <c r="E955" s="241" t="str">
        <f>IFERROR(VLOOKUP(Table2[[#This Row],[ITEM]],Table3[],4,0),"")</f>
        <v/>
      </c>
      <c r="F955" s="104"/>
      <c r="G955" s="241" t="str">
        <f>IFERROR(Table2[[#This Row],[Unit Cost]]+Table2[[#This Row],[Unit Cost]]*Table2[[#This Row],[GST]],"")</f>
        <v/>
      </c>
      <c r="H955" s="104"/>
      <c r="I955" s="241" t="str">
        <f>IFERROR(Table2[[#This Row],[Net Selling]]*Table2[[#This Row],[Qty]],"")</f>
        <v/>
      </c>
    </row>
    <row r="956" spans="2:9" x14ac:dyDescent="0.25">
      <c r="B956" s="107" t="str">
        <f t="shared" si="15"/>
        <v/>
      </c>
      <c r="C956" s="242"/>
      <c r="D956" t="str">
        <f>IFERROR(VLOOKUP(Table2[[#This Row],[ITEM]],Table3[],2,0),"")</f>
        <v/>
      </c>
      <c r="E956" s="241" t="str">
        <f>IFERROR(VLOOKUP(Table2[[#This Row],[ITEM]],Table3[],4,0),"")</f>
        <v/>
      </c>
      <c r="F956" s="104"/>
      <c r="G956" s="241" t="str">
        <f>IFERROR(Table2[[#This Row],[Unit Cost]]+Table2[[#This Row],[Unit Cost]]*Table2[[#This Row],[GST]],"")</f>
        <v/>
      </c>
      <c r="H956" s="104"/>
      <c r="I956" s="241" t="str">
        <f>IFERROR(Table2[[#This Row],[Net Selling]]*Table2[[#This Row],[Qty]],"")</f>
        <v/>
      </c>
    </row>
    <row r="957" spans="2:9" x14ac:dyDescent="0.25">
      <c r="B957" s="107" t="str">
        <f t="shared" si="15"/>
        <v/>
      </c>
      <c r="C957" s="242"/>
      <c r="D957" t="str">
        <f>IFERROR(VLOOKUP(Table2[[#This Row],[ITEM]],Table3[],2,0),"")</f>
        <v/>
      </c>
      <c r="E957" s="241" t="str">
        <f>IFERROR(VLOOKUP(Table2[[#This Row],[ITEM]],Table3[],4,0),"")</f>
        <v/>
      </c>
      <c r="F957" s="104"/>
      <c r="G957" s="241" t="str">
        <f>IFERROR(Table2[[#This Row],[Unit Cost]]+Table2[[#This Row],[Unit Cost]]*Table2[[#This Row],[GST]],"")</f>
        <v/>
      </c>
      <c r="H957" s="104"/>
      <c r="I957" s="241" t="str">
        <f>IFERROR(Table2[[#This Row],[Net Selling]]*Table2[[#This Row],[Qty]],"")</f>
        <v/>
      </c>
    </row>
    <row r="958" spans="2:9" x14ac:dyDescent="0.25">
      <c r="B958" s="107" t="str">
        <f t="shared" si="15"/>
        <v/>
      </c>
      <c r="C958" s="242"/>
      <c r="D958" t="str">
        <f>IFERROR(VLOOKUP(Table2[[#This Row],[ITEM]],Table3[],2,0),"")</f>
        <v/>
      </c>
      <c r="E958" s="241" t="str">
        <f>IFERROR(VLOOKUP(Table2[[#This Row],[ITEM]],Table3[],4,0),"")</f>
        <v/>
      </c>
      <c r="F958" s="104"/>
      <c r="G958" s="241" t="str">
        <f>IFERROR(Table2[[#This Row],[Unit Cost]]+Table2[[#This Row],[Unit Cost]]*Table2[[#This Row],[GST]],"")</f>
        <v/>
      </c>
      <c r="H958" s="104"/>
      <c r="I958" s="241" t="str">
        <f>IFERROR(Table2[[#This Row],[Net Selling]]*Table2[[#This Row],[Qty]],"")</f>
        <v/>
      </c>
    </row>
    <row r="959" spans="2:9" x14ac:dyDescent="0.25">
      <c r="B959" s="107" t="str">
        <f t="shared" si="15"/>
        <v/>
      </c>
      <c r="C959" s="242"/>
      <c r="D959" t="str">
        <f>IFERROR(VLOOKUP(Table2[[#This Row],[ITEM]],Table3[],2,0),"")</f>
        <v/>
      </c>
      <c r="E959" s="241" t="str">
        <f>IFERROR(VLOOKUP(Table2[[#This Row],[ITEM]],Table3[],4,0),"")</f>
        <v/>
      </c>
      <c r="F959" s="104"/>
      <c r="G959" s="241" t="str">
        <f>IFERROR(Table2[[#This Row],[Unit Cost]]+Table2[[#This Row],[Unit Cost]]*Table2[[#This Row],[GST]],"")</f>
        <v/>
      </c>
      <c r="H959" s="104"/>
      <c r="I959" s="241" t="str">
        <f>IFERROR(Table2[[#This Row],[Net Selling]]*Table2[[#This Row],[Qty]],"")</f>
        <v/>
      </c>
    </row>
    <row r="960" spans="2:9" x14ac:dyDescent="0.25">
      <c r="B960" s="107" t="str">
        <f t="shared" si="15"/>
        <v/>
      </c>
      <c r="C960" s="242"/>
      <c r="D960" t="str">
        <f>IFERROR(VLOOKUP(Table2[[#This Row],[ITEM]],Table3[],2,0),"")</f>
        <v/>
      </c>
      <c r="E960" s="241" t="str">
        <f>IFERROR(VLOOKUP(Table2[[#This Row],[ITEM]],Table3[],4,0),"")</f>
        <v/>
      </c>
      <c r="F960" s="104"/>
      <c r="G960" s="241" t="str">
        <f>IFERROR(Table2[[#This Row],[Unit Cost]]+Table2[[#This Row],[Unit Cost]]*Table2[[#This Row],[GST]],"")</f>
        <v/>
      </c>
      <c r="H960" s="104"/>
      <c r="I960" s="241" t="str">
        <f>IFERROR(Table2[[#This Row],[Net Selling]]*Table2[[#This Row],[Qty]],"")</f>
        <v/>
      </c>
    </row>
    <row r="961" spans="2:9" x14ac:dyDescent="0.25">
      <c r="B961" s="107" t="str">
        <f t="shared" si="15"/>
        <v/>
      </c>
      <c r="C961" s="242"/>
      <c r="D961" t="str">
        <f>IFERROR(VLOOKUP(Table2[[#This Row],[ITEM]],Table3[],2,0),"")</f>
        <v/>
      </c>
      <c r="E961" s="241" t="str">
        <f>IFERROR(VLOOKUP(Table2[[#This Row],[ITEM]],Table3[],4,0),"")</f>
        <v/>
      </c>
      <c r="F961" s="104"/>
      <c r="G961" s="241" t="str">
        <f>IFERROR(Table2[[#This Row],[Unit Cost]]+Table2[[#This Row],[Unit Cost]]*Table2[[#This Row],[GST]],"")</f>
        <v/>
      </c>
      <c r="H961" s="104"/>
      <c r="I961" s="241" t="str">
        <f>IFERROR(Table2[[#This Row],[Net Selling]]*Table2[[#This Row],[Qty]],"")</f>
        <v/>
      </c>
    </row>
    <row r="962" spans="2:9" x14ac:dyDescent="0.25">
      <c r="B962" s="107" t="str">
        <f t="shared" si="15"/>
        <v/>
      </c>
      <c r="C962" s="242"/>
      <c r="D962" t="str">
        <f>IFERROR(VLOOKUP(Table2[[#This Row],[ITEM]],Table3[],2,0),"")</f>
        <v/>
      </c>
      <c r="E962" s="241" t="str">
        <f>IFERROR(VLOOKUP(Table2[[#This Row],[ITEM]],Table3[],4,0),"")</f>
        <v/>
      </c>
      <c r="F962" s="104"/>
      <c r="G962" s="241" t="str">
        <f>IFERROR(Table2[[#This Row],[Unit Cost]]+Table2[[#This Row],[Unit Cost]]*Table2[[#This Row],[GST]],"")</f>
        <v/>
      </c>
      <c r="H962" s="104"/>
      <c r="I962" s="241" t="str">
        <f>IFERROR(Table2[[#This Row],[Net Selling]]*Table2[[#This Row],[Qty]],"")</f>
        <v/>
      </c>
    </row>
    <row r="963" spans="2:9" x14ac:dyDescent="0.25">
      <c r="B963" s="107" t="str">
        <f t="shared" si="15"/>
        <v/>
      </c>
      <c r="C963" s="242"/>
      <c r="D963" t="str">
        <f>IFERROR(VLOOKUP(Table2[[#This Row],[ITEM]],Table3[],2,0),"")</f>
        <v/>
      </c>
      <c r="E963" s="241" t="str">
        <f>IFERROR(VLOOKUP(Table2[[#This Row],[ITEM]],Table3[],4,0),"")</f>
        <v/>
      </c>
      <c r="F963" s="104"/>
      <c r="G963" s="241" t="str">
        <f>IFERROR(Table2[[#This Row],[Unit Cost]]+Table2[[#This Row],[Unit Cost]]*Table2[[#This Row],[GST]],"")</f>
        <v/>
      </c>
      <c r="H963" s="104"/>
      <c r="I963" s="241" t="str">
        <f>IFERROR(Table2[[#This Row],[Net Selling]]*Table2[[#This Row],[Qty]],"")</f>
        <v/>
      </c>
    </row>
    <row r="964" spans="2:9" x14ac:dyDescent="0.25">
      <c r="B964" s="107" t="str">
        <f t="shared" si="15"/>
        <v/>
      </c>
      <c r="C964" s="242"/>
      <c r="D964" t="str">
        <f>IFERROR(VLOOKUP(Table2[[#This Row],[ITEM]],Table3[],2,0),"")</f>
        <v/>
      </c>
      <c r="E964" s="241" t="str">
        <f>IFERROR(VLOOKUP(Table2[[#This Row],[ITEM]],Table3[],4,0),"")</f>
        <v/>
      </c>
      <c r="F964" s="104"/>
      <c r="G964" s="241" t="str">
        <f>IFERROR(Table2[[#This Row],[Unit Cost]]+Table2[[#This Row],[Unit Cost]]*Table2[[#This Row],[GST]],"")</f>
        <v/>
      </c>
      <c r="H964" s="104"/>
      <c r="I964" s="241" t="str">
        <f>IFERROR(Table2[[#This Row],[Net Selling]]*Table2[[#This Row],[Qty]],"")</f>
        <v/>
      </c>
    </row>
    <row r="965" spans="2:9" x14ac:dyDescent="0.25">
      <c r="B965" s="107" t="str">
        <f t="shared" si="15"/>
        <v/>
      </c>
      <c r="C965" s="242"/>
      <c r="D965" t="str">
        <f>IFERROR(VLOOKUP(Table2[[#This Row],[ITEM]],Table3[],2,0),"")</f>
        <v/>
      </c>
      <c r="E965" s="241" t="str">
        <f>IFERROR(VLOOKUP(Table2[[#This Row],[ITEM]],Table3[],4,0),"")</f>
        <v/>
      </c>
      <c r="F965" s="104"/>
      <c r="G965" s="241" t="str">
        <f>IFERROR(Table2[[#This Row],[Unit Cost]]+Table2[[#This Row],[Unit Cost]]*Table2[[#This Row],[GST]],"")</f>
        <v/>
      </c>
      <c r="H965" s="104"/>
      <c r="I965" s="241" t="str">
        <f>IFERROR(Table2[[#This Row],[Net Selling]]*Table2[[#This Row],[Qty]],"")</f>
        <v/>
      </c>
    </row>
    <row r="966" spans="2:9" x14ac:dyDescent="0.25">
      <c r="B966" s="107" t="str">
        <f t="shared" si="15"/>
        <v/>
      </c>
      <c r="C966" s="242"/>
      <c r="D966" t="str">
        <f>IFERROR(VLOOKUP(Table2[[#This Row],[ITEM]],Table3[],2,0),"")</f>
        <v/>
      </c>
      <c r="E966" s="241" t="str">
        <f>IFERROR(VLOOKUP(Table2[[#This Row],[ITEM]],Table3[],4,0),"")</f>
        <v/>
      </c>
      <c r="F966" s="104"/>
      <c r="G966" s="241" t="str">
        <f>IFERROR(Table2[[#This Row],[Unit Cost]]+Table2[[#This Row],[Unit Cost]]*Table2[[#This Row],[GST]],"")</f>
        <v/>
      </c>
      <c r="H966" s="104"/>
      <c r="I966" s="241" t="str">
        <f>IFERROR(Table2[[#This Row],[Net Selling]]*Table2[[#This Row],[Qty]],"")</f>
        <v/>
      </c>
    </row>
    <row r="967" spans="2:9" x14ac:dyDescent="0.25">
      <c r="B967" s="107" t="str">
        <f t="shared" si="15"/>
        <v/>
      </c>
      <c r="C967" s="242"/>
      <c r="D967" t="str">
        <f>IFERROR(VLOOKUP(Table2[[#This Row],[ITEM]],Table3[],2,0),"")</f>
        <v/>
      </c>
      <c r="E967" s="241" t="str">
        <f>IFERROR(VLOOKUP(Table2[[#This Row],[ITEM]],Table3[],4,0),"")</f>
        <v/>
      </c>
      <c r="F967" s="104"/>
      <c r="G967" s="241" t="str">
        <f>IFERROR(Table2[[#This Row],[Unit Cost]]+Table2[[#This Row],[Unit Cost]]*Table2[[#This Row],[GST]],"")</f>
        <v/>
      </c>
      <c r="H967" s="104"/>
      <c r="I967" s="241" t="str">
        <f>IFERROR(Table2[[#This Row],[Net Selling]]*Table2[[#This Row],[Qty]],"")</f>
        <v/>
      </c>
    </row>
    <row r="968" spans="2:9" x14ac:dyDescent="0.25">
      <c r="B968" s="107" t="str">
        <f t="shared" si="15"/>
        <v/>
      </c>
      <c r="C968" s="242"/>
      <c r="D968" t="str">
        <f>IFERROR(VLOOKUP(Table2[[#This Row],[ITEM]],Table3[],2,0),"")</f>
        <v/>
      </c>
      <c r="E968" s="241" t="str">
        <f>IFERROR(VLOOKUP(Table2[[#This Row],[ITEM]],Table3[],4,0),"")</f>
        <v/>
      </c>
      <c r="F968" s="104"/>
      <c r="G968" s="241" t="str">
        <f>IFERROR(Table2[[#This Row],[Unit Cost]]+Table2[[#This Row],[Unit Cost]]*Table2[[#This Row],[GST]],"")</f>
        <v/>
      </c>
      <c r="H968" s="104"/>
      <c r="I968" s="241" t="str">
        <f>IFERROR(Table2[[#This Row],[Net Selling]]*Table2[[#This Row],[Qty]],"")</f>
        <v/>
      </c>
    </row>
    <row r="969" spans="2:9" x14ac:dyDescent="0.25">
      <c r="B969" s="107" t="str">
        <f t="shared" si="15"/>
        <v/>
      </c>
      <c r="C969" s="242"/>
      <c r="D969" t="str">
        <f>IFERROR(VLOOKUP(Table2[[#This Row],[ITEM]],Table3[],2,0),"")</f>
        <v/>
      </c>
      <c r="E969" s="241" t="str">
        <f>IFERROR(VLOOKUP(Table2[[#This Row],[ITEM]],Table3[],4,0),"")</f>
        <v/>
      </c>
      <c r="F969" s="104"/>
      <c r="G969" s="241" t="str">
        <f>IFERROR(Table2[[#This Row],[Unit Cost]]+Table2[[#This Row],[Unit Cost]]*Table2[[#This Row],[GST]],"")</f>
        <v/>
      </c>
      <c r="H969" s="104"/>
      <c r="I969" s="241" t="str">
        <f>IFERROR(Table2[[#This Row],[Net Selling]]*Table2[[#This Row],[Qty]],"")</f>
        <v/>
      </c>
    </row>
    <row r="970" spans="2:9" x14ac:dyDescent="0.25">
      <c r="B970" s="107" t="str">
        <f t="shared" si="15"/>
        <v/>
      </c>
      <c r="C970" s="242"/>
      <c r="D970" t="str">
        <f>IFERROR(VLOOKUP(Table2[[#This Row],[ITEM]],Table3[],2,0),"")</f>
        <v/>
      </c>
      <c r="E970" s="241" t="str">
        <f>IFERROR(VLOOKUP(Table2[[#This Row],[ITEM]],Table3[],4,0),"")</f>
        <v/>
      </c>
      <c r="F970" s="104"/>
      <c r="G970" s="241" t="str">
        <f>IFERROR(Table2[[#This Row],[Unit Cost]]+Table2[[#This Row],[Unit Cost]]*Table2[[#This Row],[GST]],"")</f>
        <v/>
      </c>
      <c r="H970" s="104"/>
      <c r="I970" s="241" t="str">
        <f>IFERROR(Table2[[#This Row],[Net Selling]]*Table2[[#This Row],[Qty]],"")</f>
        <v/>
      </c>
    </row>
    <row r="971" spans="2:9" x14ac:dyDescent="0.25">
      <c r="B971" s="107" t="str">
        <f t="shared" si="15"/>
        <v/>
      </c>
      <c r="C971" s="242"/>
      <c r="D971" t="str">
        <f>IFERROR(VLOOKUP(Table2[[#This Row],[ITEM]],Table3[],2,0),"")</f>
        <v/>
      </c>
      <c r="E971" s="241" t="str">
        <f>IFERROR(VLOOKUP(Table2[[#This Row],[ITEM]],Table3[],4,0),"")</f>
        <v/>
      </c>
      <c r="F971" s="104"/>
      <c r="G971" s="241" t="str">
        <f>IFERROR(Table2[[#This Row],[Unit Cost]]+Table2[[#This Row],[Unit Cost]]*Table2[[#This Row],[GST]],"")</f>
        <v/>
      </c>
      <c r="H971" s="104"/>
      <c r="I971" s="241" t="str">
        <f>IFERROR(Table2[[#This Row],[Net Selling]]*Table2[[#This Row],[Qty]],"")</f>
        <v/>
      </c>
    </row>
    <row r="972" spans="2:9" x14ac:dyDescent="0.25">
      <c r="B972" s="107" t="str">
        <f t="shared" si="15"/>
        <v/>
      </c>
      <c r="C972" s="242"/>
      <c r="D972" t="str">
        <f>IFERROR(VLOOKUP(Table2[[#This Row],[ITEM]],Table3[],2,0),"")</f>
        <v/>
      </c>
      <c r="E972" s="241" t="str">
        <f>IFERROR(VLOOKUP(Table2[[#This Row],[ITEM]],Table3[],4,0),"")</f>
        <v/>
      </c>
      <c r="F972" s="104"/>
      <c r="G972" s="241" t="str">
        <f>IFERROR(Table2[[#This Row],[Unit Cost]]+Table2[[#This Row],[Unit Cost]]*Table2[[#This Row],[GST]],"")</f>
        <v/>
      </c>
      <c r="H972" s="104"/>
      <c r="I972" s="241" t="str">
        <f>IFERROR(Table2[[#This Row],[Net Selling]]*Table2[[#This Row],[Qty]],"")</f>
        <v/>
      </c>
    </row>
    <row r="973" spans="2:9" x14ac:dyDescent="0.25">
      <c r="B973" s="107" t="str">
        <f t="shared" si="15"/>
        <v/>
      </c>
      <c r="C973" s="242"/>
      <c r="D973" t="str">
        <f>IFERROR(VLOOKUP(Table2[[#This Row],[ITEM]],Table3[],2,0),"")</f>
        <v/>
      </c>
      <c r="E973" s="241" t="str">
        <f>IFERROR(VLOOKUP(Table2[[#This Row],[ITEM]],Table3[],4,0),"")</f>
        <v/>
      </c>
      <c r="F973" s="104"/>
      <c r="G973" s="241" t="str">
        <f>IFERROR(Table2[[#This Row],[Unit Cost]]+Table2[[#This Row],[Unit Cost]]*Table2[[#This Row],[GST]],"")</f>
        <v/>
      </c>
      <c r="H973" s="104"/>
      <c r="I973" s="241" t="str">
        <f>IFERROR(Table2[[#This Row],[Net Selling]]*Table2[[#This Row],[Qty]],"")</f>
        <v/>
      </c>
    </row>
    <row r="974" spans="2:9" x14ac:dyDescent="0.25">
      <c r="B974" s="107" t="str">
        <f t="shared" si="15"/>
        <v/>
      </c>
      <c r="C974" s="242"/>
      <c r="D974" t="str">
        <f>IFERROR(VLOOKUP(Table2[[#This Row],[ITEM]],Table3[],2,0),"")</f>
        <v/>
      </c>
      <c r="E974" s="241" t="str">
        <f>IFERROR(VLOOKUP(Table2[[#This Row],[ITEM]],Table3[],4,0),"")</f>
        <v/>
      </c>
      <c r="F974" s="104"/>
      <c r="G974" s="241" t="str">
        <f>IFERROR(Table2[[#This Row],[Unit Cost]]+Table2[[#This Row],[Unit Cost]]*Table2[[#This Row],[GST]],"")</f>
        <v/>
      </c>
      <c r="H974" s="104"/>
      <c r="I974" s="241" t="str">
        <f>IFERROR(Table2[[#This Row],[Net Selling]]*Table2[[#This Row],[Qty]],"")</f>
        <v/>
      </c>
    </row>
    <row r="975" spans="2:9" x14ac:dyDescent="0.25">
      <c r="B975" s="107" t="str">
        <f t="shared" si="15"/>
        <v/>
      </c>
      <c r="C975" s="242"/>
      <c r="D975" t="str">
        <f>IFERROR(VLOOKUP(Table2[[#This Row],[ITEM]],Table3[],2,0),"")</f>
        <v/>
      </c>
      <c r="E975" s="241" t="str">
        <f>IFERROR(VLOOKUP(Table2[[#This Row],[ITEM]],Table3[],4,0),"")</f>
        <v/>
      </c>
      <c r="F975" s="104"/>
      <c r="G975" s="241" t="str">
        <f>IFERROR(Table2[[#This Row],[Unit Cost]]+Table2[[#This Row],[Unit Cost]]*Table2[[#This Row],[GST]],"")</f>
        <v/>
      </c>
      <c r="H975" s="104"/>
      <c r="I975" s="241" t="str">
        <f>IFERROR(Table2[[#This Row],[Net Selling]]*Table2[[#This Row],[Qty]],"")</f>
        <v/>
      </c>
    </row>
    <row r="976" spans="2:9" x14ac:dyDescent="0.25">
      <c r="B976" s="107" t="str">
        <f t="shared" si="15"/>
        <v/>
      </c>
      <c r="C976" s="242"/>
      <c r="D976" t="str">
        <f>IFERROR(VLOOKUP(Table2[[#This Row],[ITEM]],Table3[],2,0),"")</f>
        <v/>
      </c>
      <c r="E976" s="241" t="str">
        <f>IFERROR(VLOOKUP(Table2[[#This Row],[ITEM]],Table3[],4,0),"")</f>
        <v/>
      </c>
      <c r="F976" s="104"/>
      <c r="G976" s="241" t="str">
        <f>IFERROR(Table2[[#This Row],[Unit Cost]]+Table2[[#This Row],[Unit Cost]]*Table2[[#This Row],[GST]],"")</f>
        <v/>
      </c>
      <c r="H976" s="104"/>
      <c r="I976" s="241" t="str">
        <f>IFERROR(Table2[[#This Row],[Net Selling]]*Table2[[#This Row],[Qty]],"")</f>
        <v/>
      </c>
    </row>
    <row r="977" spans="2:9" x14ac:dyDescent="0.25">
      <c r="B977" s="107" t="str">
        <f t="shared" si="15"/>
        <v/>
      </c>
      <c r="C977" s="242"/>
      <c r="D977" t="str">
        <f>IFERROR(VLOOKUP(Table2[[#This Row],[ITEM]],Table3[],2,0),"")</f>
        <v/>
      </c>
      <c r="E977" s="241" t="str">
        <f>IFERROR(VLOOKUP(Table2[[#This Row],[ITEM]],Table3[],4,0),"")</f>
        <v/>
      </c>
      <c r="F977" s="104"/>
      <c r="G977" s="241" t="str">
        <f>IFERROR(Table2[[#This Row],[Unit Cost]]+Table2[[#This Row],[Unit Cost]]*Table2[[#This Row],[GST]],"")</f>
        <v/>
      </c>
      <c r="H977" s="104"/>
      <c r="I977" s="241" t="str">
        <f>IFERROR(Table2[[#This Row],[Net Selling]]*Table2[[#This Row],[Qty]],"")</f>
        <v/>
      </c>
    </row>
    <row r="978" spans="2:9" x14ac:dyDescent="0.25">
      <c r="B978" s="107" t="str">
        <f t="shared" si="15"/>
        <v/>
      </c>
      <c r="C978" s="242"/>
      <c r="D978" t="str">
        <f>IFERROR(VLOOKUP(Table2[[#This Row],[ITEM]],Table3[],2,0),"")</f>
        <v/>
      </c>
      <c r="E978" s="241" t="str">
        <f>IFERROR(VLOOKUP(Table2[[#This Row],[ITEM]],Table3[],4,0),"")</f>
        <v/>
      </c>
      <c r="F978" s="104"/>
      <c r="G978" s="241" t="str">
        <f>IFERROR(Table2[[#This Row],[Unit Cost]]+Table2[[#This Row],[Unit Cost]]*Table2[[#This Row],[GST]],"")</f>
        <v/>
      </c>
      <c r="H978" s="104"/>
      <c r="I978" s="241" t="str">
        <f>IFERROR(Table2[[#This Row],[Net Selling]]*Table2[[#This Row],[Qty]],"")</f>
        <v/>
      </c>
    </row>
    <row r="979" spans="2:9" x14ac:dyDescent="0.25">
      <c r="B979" s="107" t="str">
        <f t="shared" ref="B979:B1042" si="16">IFERROR(IF(C979&lt;&gt;"",B979+1,""),"")</f>
        <v/>
      </c>
      <c r="C979" s="242"/>
      <c r="D979" t="str">
        <f>IFERROR(VLOOKUP(Table2[[#This Row],[ITEM]],Table3[],2,0),"")</f>
        <v/>
      </c>
      <c r="E979" s="241" t="str">
        <f>IFERROR(VLOOKUP(Table2[[#This Row],[ITEM]],Table3[],4,0),"")</f>
        <v/>
      </c>
      <c r="F979" s="104"/>
      <c r="G979" s="241" t="str">
        <f>IFERROR(Table2[[#This Row],[Unit Cost]]+Table2[[#This Row],[Unit Cost]]*Table2[[#This Row],[GST]],"")</f>
        <v/>
      </c>
      <c r="H979" s="104"/>
      <c r="I979" s="241" t="str">
        <f>IFERROR(Table2[[#This Row],[Net Selling]]*Table2[[#This Row],[Qty]],"")</f>
        <v/>
      </c>
    </row>
    <row r="980" spans="2:9" x14ac:dyDescent="0.25">
      <c r="B980" s="107" t="str">
        <f t="shared" si="16"/>
        <v/>
      </c>
      <c r="C980" s="242"/>
      <c r="D980" t="str">
        <f>IFERROR(VLOOKUP(Table2[[#This Row],[ITEM]],Table3[],2,0),"")</f>
        <v/>
      </c>
      <c r="E980" s="241" t="str">
        <f>IFERROR(VLOOKUP(Table2[[#This Row],[ITEM]],Table3[],4,0),"")</f>
        <v/>
      </c>
      <c r="F980" s="104"/>
      <c r="G980" s="241" t="str">
        <f>IFERROR(Table2[[#This Row],[Unit Cost]]+Table2[[#This Row],[Unit Cost]]*Table2[[#This Row],[GST]],"")</f>
        <v/>
      </c>
      <c r="H980" s="104"/>
      <c r="I980" s="241" t="str">
        <f>IFERROR(Table2[[#This Row],[Net Selling]]*Table2[[#This Row],[Qty]],"")</f>
        <v/>
      </c>
    </row>
    <row r="981" spans="2:9" x14ac:dyDescent="0.25">
      <c r="B981" s="107" t="str">
        <f t="shared" si="16"/>
        <v/>
      </c>
      <c r="C981" s="242"/>
      <c r="D981" t="str">
        <f>IFERROR(VLOOKUP(Table2[[#This Row],[ITEM]],Table3[],2,0),"")</f>
        <v/>
      </c>
      <c r="E981" s="241" t="str">
        <f>IFERROR(VLOOKUP(Table2[[#This Row],[ITEM]],Table3[],4,0),"")</f>
        <v/>
      </c>
      <c r="F981" s="104"/>
      <c r="G981" s="241" t="str">
        <f>IFERROR(Table2[[#This Row],[Unit Cost]]+Table2[[#This Row],[Unit Cost]]*Table2[[#This Row],[GST]],"")</f>
        <v/>
      </c>
      <c r="H981" s="104"/>
      <c r="I981" s="241" t="str">
        <f>IFERROR(Table2[[#This Row],[Net Selling]]*Table2[[#This Row],[Qty]],"")</f>
        <v/>
      </c>
    </row>
    <row r="982" spans="2:9" x14ac:dyDescent="0.25">
      <c r="B982" s="107" t="str">
        <f t="shared" si="16"/>
        <v/>
      </c>
      <c r="C982" s="242"/>
      <c r="D982" t="str">
        <f>IFERROR(VLOOKUP(Table2[[#This Row],[ITEM]],Table3[],2,0),"")</f>
        <v/>
      </c>
      <c r="E982" s="241" t="str">
        <f>IFERROR(VLOOKUP(Table2[[#This Row],[ITEM]],Table3[],4,0),"")</f>
        <v/>
      </c>
      <c r="F982" s="104"/>
      <c r="G982" s="241" t="str">
        <f>IFERROR(Table2[[#This Row],[Unit Cost]]+Table2[[#This Row],[Unit Cost]]*Table2[[#This Row],[GST]],"")</f>
        <v/>
      </c>
      <c r="H982" s="104"/>
      <c r="I982" s="241" t="str">
        <f>IFERROR(Table2[[#This Row],[Net Selling]]*Table2[[#This Row],[Qty]],"")</f>
        <v/>
      </c>
    </row>
    <row r="983" spans="2:9" x14ac:dyDescent="0.25">
      <c r="B983" s="107" t="str">
        <f t="shared" si="16"/>
        <v/>
      </c>
      <c r="C983" s="242"/>
      <c r="D983" t="str">
        <f>IFERROR(VLOOKUP(Table2[[#This Row],[ITEM]],Table3[],2,0),"")</f>
        <v/>
      </c>
      <c r="E983" s="241" t="str">
        <f>IFERROR(VLOOKUP(Table2[[#This Row],[ITEM]],Table3[],4,0),"")</f>
        <v/>
      </c>
      <c r="F983" s="104"/>
      <c r="G983" s="241" t="str">
        <f>IFERROR(Table2[[#This Row],[Unit Cost]]+Table2[[#This Row],[Unit Cost]]*Table2[[#This Row],[GST]],"")</f>
        <v/>
      </c>
      <c r="H983" s="104"/>
      <c r="I983" s="241" t="str">
        <f>IFERROR(Table2[[#This Row],[Net Selling]]*Table2[[#This Row],[Qty]],"")</f>
        <v/>
      </c>
    </row>
    <row r="984" spans="2:9" x14ac:dyDescent="0.25">
      <c r="B984" s="107" t="str">
        <f t="shared" si="16"/>
        <v/>
      </c>
      <c r="C984" s="242"/>
      <c r="D984" t="str">
        <f>IFERROR(VLOOKUP(Table2[[#This Row],[ITEM]],Table3[],2,0),"")</f>
        <v/>
      </c>
      <c r="E984" s="241" t="str">
        <f>IFERROR(VLOOKUP(Table2[[#This Row],[ITEM]],Table3[],4,0),"")</f>
        <v/>
      </c>
      <c r="F984" s="104"/>
      <c r="G984" s="241" t="str">
        <f>IFERROR(Table2[[#This Row],[Unit Cost]]+Table2[[#This Row],[Unit Cost]]*Table2[[#This Row],[GST]],"")</f>
        <v/>
      </c>
      <c r="H984" s="104"/>
      <c r="I984" s="241" t="str">
        <f>IFERROR(Table2[[#This Row],[Net Selling]]*Table2[[#This Row],[Qty]],"")</f>
        <v/>
      </c>
    </row>
    <row r="985" spans="2:9" x14ac:dyDescent="0.25">
      <c r="B985" s="107" t="str">
        <f t="shared" si="16"/>
        <v/>
      </c>
      <c r="C985" s="242"/>
      <c r="D985" t="str">
        <f>IFERROR(VLOOKUP(Table2[[#This Row],[ITEM]],Table3[],2,0),"")</f>
        <v/>
      </c>
      <c r="E985" s="241" t="str">
        <f>IFERROR(VLOOKUP(Table2[[#This Row],[ITEM]],Table3[],4,0),"")</f>
        <v/>
      </c>
      <c r="F985" s="104"/>
      <c r="G985" s="241" t="str">
        <f>IFERROR(Table2[[#This Row],[Unit Cost]]+Table2[[#This Row],[Unit Cost]]*Table2[[#This Row],[GST]],"")</f>
        <v/>
      </c>
      <c r="H985" s="104"/>
      <c r="I985" s="241" t="str">
        <f>IFERROR(Table2[[#This Row],[Net Selling]]*Table2[[#This Row],[Qty]],"")</f>
        <v/>
      </c>
    </row>
    <row r="986" spans="2:9" x14ac:dyDescent="0.25">
      <c r="B986" s="107" t="str">
        <f t="shared" si="16"/>
        <v/>
      </c>
      <c r="C986" s="242"/>
      <c r="D986" t="str">
        <f>IFERROR(VLOOKUP(Table2[[#This Row],[ITEM]],Table3[],2,0),"")</f>
        <v/>
      </c>
      <c r="E986" s="241" t="str">
        <f>IFERROR(VLOOKUP(Table2[[#This Row],[ITEM]],Table3[],4,0),"")</f>
        <v/>
      </c>
      <c r="F986" s="104"/>
      <c r="G986" s="241" t="str">
        <f>IFERROR(Table2[[#This Row],[Unit Cost]]+Table2[[#This Row],[Unit Cost]]*Table2[[#This Row],[GST]],"")</f>
        <v/>
      </c>
      <c r="H986" s="104"/>
      <c r="I986" s="241" t="str">
        <f>IFERROR(Table2[[#This Row],[Net Selling]]*Table2[[#This Row],[Qty]],"")</f>
        <v/>
      </c>
    </row>
    <row r="987" spans="2:9" x14ac:dyDescent="0.25">
      <c r="B987" s="107" t="str">
        <f t="shared" si="16"/>
        <v/>
      </c>
      <c r="C987" s="242"/>
      <c r="D987" t="str">
        <f>IFERROR(VLOOKUP(Table2[[#This Row],[ITEM]],Table3[],2,0),"")</f>
        <v/>
      </c>
      <c r="E987" s="241" t="str">
        <f>IFERROR(VLOOKUP(Table2[[#This Row],[ITEM]],Table3[],4,0),"")</f>
        <v/>
      </c>
      <c r="F987" s="104"/>
      <c r="G987" s="241" t="str">
        <f>IFERROR(Table2[[#This Row],[Unit Cost]]+Table2[[#This Row],[Unit Cost]]*Table2[[#This Row],[GST]],"")</f>
        <v/>
      </c>
      <c r="H987" s="104"/>
      <c r="I987" s="241" t="str">
        <f>IFERROR(Table2[[#This Row],[Net Selling]]*Table2[[#This Row],[Qty]],"")</f>
        <v/>
      </c>
    </row>
    <row r="988" spans="2:9" x14ac:dyDescent="0.25">
      <c r="B988" s="107" t="str">
        <f t="shared" si="16"/>
        <v/>
      </c>
      <c r="C988" s="242"/>
      <c r="D988" t="str">
        <f>IFERROR(VLOOKUP(Table2[[#This Row],[ITEM]],Table3[],2,0),"")</f>
        <v/>
      </c>
      <c r="E988" s="241" t="str">
        <f>IFERROR(VLOOKUP(Table2[[#This Row],[ITEM]],Table3[],4,0),"")</f>
        <v/>
      </c>
      <c r="F988" s="104"/>
      <c r="G988" s="241" t="str">
        <f>IFERROR(Table2[[#This Row],[Unit Cost]]+Table2[[#This Row],[Unit Cost]]*Table2[[#This Row],[GST]],"")</f>
        <v/>
      </c>
      <c r="H988" s="104"/>
      <c r="I988" s="241" t="str">
        <f>IFERROR(Table2[[#This Row],[Net Selling]]*Table2[[#This Row],[Qty]],"")</f>
        <v/>
      </c>
    </row>
    <row r="989" spans="2:9" x14ac:dyDescent="0.25">
      <c r="B989" s="107" t="str">
        <f t="shared" si="16"/>
        <v/>
      </c>
      <c r="C989" s="242"/>
      <c r="D989" t="str">
        <f>IFERROR(VLOOKUP(Table2[[#This Row],[ITEM]],Table3[],2,0),"")</f>
        <v/>
      </c>
      <c r="E989" s="241" t="str">
        <f>IFERROR(VLOOKUP(Table2[[#This Row],[ITEM]],Table3[],4,0),"")</f>
        <v/>
      </c>
      <c r="F989" s="104"/>
      <c r="G989" s="241" t="str">
        <f>IFERROR(Table2[[#This Row],[Unit Cost]]+Table2[[#This Row],[Unit Cost]]*Table2[[#This Row],[GST]],"")</f>
        <v/>
      </c>
      <c r="H989" s="104"/>
      <c r="I989" s="241" t="str">
        <f>IFERROR(Table2[[#This Row],[Net Selling]]*Table2[[#This Row],[Qty]],"")</f>
        <v/>
      </c>
    </row>
    <row r="990" spans="2:9" x14ac:dyDescent="0.25">
      <c r="B990" s="107" t="str">
        <f t="shared" si="16"/>
        <v/>
      </c>
      <c r="C990" s="242"/>
      <c r="D990" t="str">
        <f>IFERROR(VLOOKUP(Table2[[#This Row],[ITEM]],Table3[],2,0),"")</f>
        <v/>
      </c>
      <c r="E990" s="241" t="str">
        <f>IFERROR(VLOOKUP(Table2[[#This Row],[ITEM]],Table3[],4,0),"")</f>
        <v/>
      </c>
      <c r="F990" s="104"/>
      <c r="G990" s="241" t="str">
        <f>IFERROR(Table2[[#This Row],[Unit Cost]]+Table2[[#This Row],[Unit Cost]]*Table2[[#This Row],[GST]],"")</f>
        <v/>
      </c>
      <c r="H990" s="104"/>
      <c r="I990" s="241" t="str">
        <f>IFERROR(Table2[[#This Row],[Net Selling]]*Table2[[#This Row],[Qty]],"")</f>
        <v/>
      </c>
    </row>
    <row r="991" spans="2:9" x14ac:dyDescent="0.25">
      <c r="B991" s="107" t="str">
        <f t="shared" si="16"/>
        <v/>
      </c>
      <c r="C991" s="242"/>
      <c r="D991" t="str">
        <f>IFERROR(VLOOKUP(Table2[[#This Row],[ITEM]],Table3[],2,0),"")</f>
        <v/>
      </c>
      <c r="E991" s="241" t="str">
        <f>IFERROR(VLOOKUP(Table2[[#This Row],[ITEM]],Table3[],4,0),"")</f>
        <v/>
      </c>
      <c r="F991" s="104"/>
      <c r="G991" s="241" t="str">
        <f>IFERROR(Table2[[#This Row],[Unit Cost]]+Table2[[#This Row],[Unit Cost]]*Table2[[#This Row],[GST]],"")</f>
        <v/>
      </c>
      <c r="H991" s="104"/>
      <c r="I991" s="241" t="str">
        <f>IFERROR(Table2[[#This Row],[Net Selling]]*Table2[[#This Row],[Qty]],"")</f>
        <v/>
      </c>
    </row>
    <row r="992" spans="2:9" x14ac:dyDescent="0.25">
      <c r="B992" s="107" t="str">
        <f t="shared" si="16"/>
        <v/>
      </c>
      <c r="C992" s="242"/>
      <c r="D992" t="str">
        <f>IFERROR(VLOOKUP(Table2[[#This Row],[ITEM]],Table3[],2,0),"")</f>
        <v/>
      </c>
      <c r="E992" s="241" t="str">
        <f>IFERROR(VLOOKUP(Table2[[#This Row],[ITEM]],Table3[],4,0),"")</f>
        <v/>
      </c>
      <c r="F992" s="104"/>
      <c r="G992" s="241" t="str">
        <f>IFERROR(Table2[[#This Row],[Unit Cost]]+Table2[[#This Row],[Unit Cost]]*Table2[[#This Row],[GST]],"")</f>
        <v/>
      </c>
      <c r="H992" s="104"/>
      <c r="I992" s="241" t="str">
        <f>IFERROR(Table2[[#This Row],[Net Selling]]*Table2[[#This Row],[Qty]],"")</f>
        <v/>
      </c>
    </row>
    <row r="993" spans="2:9" x14ac:dyDescent="0.25">
      <c r="B993" s="107" t="str">
        <f t="shared" si="16"/>
        <v/>
      </c>
      <c r="C993" s="242"/>
      <c r="D993" t="str">
        <f>IFERROR(VLOOKUP(Table2[[#This Row],[ITEM]],Table3[],2,0),"")</f>
        <v/>
      </c>
      <c r="E993" s="241" t="str">
        <f>IFERROR(VLOOKUP(Table2[[#This Row],[ITEM]],Table3[],4,0),"")</f>
        <v/>
      </c>
      <c r="F993" s="104"/>
      <c r="G993" s="241" t="str">
        <f>IFERROR(Table2[[#This Row],[Unit Cost]]+Table2[[#This Row],[Unit Cost]]*Table2[[#This Row],[GST]],"")</f>
        <v/>
      </c>
      <c r="H993" s="104"/>
      <c r="I993" s="241" t="str">
        <f>IFERROR(Table2[[#This Row],[Net Selling]]*Table2[[#This Row],[Qty]],"")</f>
        <v/>
      </c>
    </row>
    <row r="994" spans="2:9" x14ac:dyDescent="0.25">
      <c r="B994" s="107" t="str">
        <f t="shared" si="16"/>
        <v/>
      </c>
      <c r="C994" s="242"/>
      <c r="D994" t="str">
        <f>IFERROR(VLOOKUP(Table2[[#This Row],[ITEM]],Table3[],2,0),"")</f>
        <v/>
      </c>
      <c r="E994" s="241" t="str">
        <f>IFERROR(VLOOKUP(Table2[[#This Row],[ITEM]],Table3[],4,0),"")</f>
        <v/>
      </c>
      <c r="F994" s="104"/>
      <c r="G994" s="241" t="str">
        <f>IFERROR(Table2[[#This Row],[Unit Cost]]+Table2[[#This Row],[Unit Cost]]*Table2[[#This Row],[GST]],"")</f>
        <v/>
      </c>
      <c r="H994" s="104"/>
      <c r="I994" s="241" t="str">
        <f>IFERROR(Table2[[#This Row],[Net Selling]]*Table2[[#This Row],[Qty]],"")</f>
        <v/>
      </c>
    </row>
    <row r="995" spans="2:9" x14ac:dyDescent="0.25">
      <c r="B995" s="107" t="str">
        <f t="shared" si="16"/>
        <v/>
      </c>
      <c r="C995" s="242"/>
      <c r="D995" t="str">
        <f>IFERROR(VLOOKUP(Table2[[#This Row],[ITEM]],Table3[],2,0),"")</f>
        <v/>
      </c>
      <c r="E995" s="241" t="str">
        <f>IFERROR(VLOOKUP(Table2[[#This Row],[ITEM]],Table3[],4,0),"")</f>
        <v/>
      </c>
      <c r="F995" s="104"/>
      <c r="G995" s="241" t="str">
        <f>IFERROR(Table2[[#This Row],[Unit Cost]]+Table2[[#This Row],[Unit Cost]]*Table2[[#This Row],[GST]],"")</f>
        <v/>
      </c>
      <c r="H995" s="104"/>
      <c r="I995" s="241" t="str">
        <f>IFERROR(Table2[[#This Row],[Net Selling]]*Table2[[#This Row],[Qty]],"")</f>
        <v/>
      </c>
    </row>
    <row r="996" spans="2:9" x14ac:dyDescent="0.25">
      <c r="B996" s="107" t="str">
        <f t="shared" si="16"/>
        <v/>
      </c>
      <c r="C996" s="242"/>
      <c r="D996" t="str">
        <f>IFERROR(VLOOKUP(Table2[[#This Row],[ITEM]],Table3[],2,0),"")</f>
        <v/>
      </c>
      <c r="E996" s="241" t="str">
        <f>IFERROR(VLOOKUP(Table2[[#This Row],[ITEM]],Table3[],4,0),"")</f>
        <v/>
      </c>
      <c r="F996" s="104"/>
      <c r="G996" s="241" t="str">
        <f>IFERROR(Table2[[#This Row],[Unit Cost]]+Table2[[#This Row],[Unit Cost]]*Table2[[#This Row],[GST]],"")</f>
        <v/>
      </c>
      <c r="H996" s="104"/>
      <c r="I996" s="241" t="str">
        <f>IFERROR(Table2[[#This Row],[Net Selling]]*Table2[[#This Row],[Qty]],"")</f>
        <v/>
      </c>
    </row>
    <row r="997" spans="2:9" x14ac:dyDescent="0.25">
      <c r="B997" s="107" t="str">
        <f t="shared" si="16"/>
        <v/>
      </c>
      <c r="C997" s="242"/>
      <c r="D997" t="str">
        <f>IFERROR(VLOOKUP(Table2[[#This Row],[ITEM]],Table3[],2,0),"")</f>
        <v/>
      </c>
      <c r="E997" s="241" t="str">
        <f>IFERROR(VLOOKUP(Table2[[#This Row],[ITEM]],Table3[],4,0),"")</f>
        <v/>
      </c>
      <c r="F997" s="104"/>
      <c r="G997" s="241" t="str">
        <f>IFERROR(Table2[[#This Row],[Unit Cost]]+Table2[[#This Row],[Unit Cost]]*Table2[[#This Row],[GST]],"")</f>
        <v/>
      </c>
      <c r="H997" s="104"/>
      <c r="I997" s="241" t="str">
        <f>IFERROR(Table2[[#This Row],[Net Selling]]*Table2[[#This Row],[Qty]],"")</f>
        <v/>
      </c>
    </row>
    <row r="998" spans="2:9" x14ac:dyDescent="0.25">
      <c r="B998" s="107" t="str">
        <f t="shared" si="16"/>
        <v/>
      </c>
      <c r="C998" s="242"/>
      <c r="D998" t="str">
        <f>IFERROR(VLOOKUP(Table2[[#This Row],[ITEM]],Table3[],2,0),"")</f>
        <v/>
      </c>
      <c r="E998" s="241" t="str">
        <f>IFERROR(VLOOKUP(Table2[[#This Row],[ITEM]],Table3[],4,0),"")</f>
        <v/>
      </c>
      <c r="F998" s="104"/>
      <c r="G998" s="241" t="str">
        <f>IFERROR(Table2[[#This Row],[Unit Cost]]+Table2[[#This Row],[Unit Cost]]*Table2[[#This Row],[GST]],"")</f>
        <v/>
      </c>
      <c r="H998" s="104"/>
      <c r="I998" s="241" t="str">
        <f>IFERROR(Table2[[#This Row],[Net Selling]]*Table2[[#This Row],[Qty]],"")</f>
        <v/>
      </c>
    </row>
    <row r="999" spans="2:9" x14ac:dyDescent="0.25">
      <c r="B999" s="107" t="str">
        <f t="shared" si="16"/>
        <v/>
      </c>
      <c r="C999" s="242"/>
      <c r="D999" t="str">
        <f>IFERROR(VLOOKUP(Table2[[#This Row],[ITEM]],Table3[],2,0),"")</f>
        <v/>
      </c>
      <c r="E999" s="241" t="str">
        <f>IFERROR(VLOOKUP(Table2[[#This Row],[ITEM]],Table3[],4,0),"")</f>
        <v/>
      </c>
      <c r="F999" s="104"/>
      <c r="G999" s="241" t="str">
        <f>IFERROR(Table2[[#This Row],[Unit Cost]]+Table2[[#This Row],[Unit Cost]]*Table2[[#This Row],[GST]],"")</f>
        <v/>
      </c>
      <c r="H999" s="104"/>
      <c r="I999" s="241" t="str">
        <f>IFERROR(Table2[[#This Row],[Net Selling]]*Table2[[#This Row],[Qty]],"")</f>
        <v/>
      </c>
    </row>
    <row r="1000" spans="2:9" x14ac:dyDescent="0.25">
      <c r="B1000" s="107" t="str">
        <f t="shared" si="16"/>
        <v/>
      </c>
      <c r="C1000" s="242"/>
      <c r="D1000" t="str">
        <f>IFERROR(VLOOKUP(Table2[[#This Row],[ITEM]],Table3[],2,0),"")</f>
        <v/>
      </c>
      <c r="E1000" s="241" t="str">
        <f>IFERROR(VLOOKUP(Table2[[#This Row],[ITEM]],Table3[],4,0),"")</f>
        <v/>
      </c>
      <c r="F1000" s="104"/>
      <c r="G1000" s="241" t="str">
        <f>IFERROR(Table2[[#This Row],[Unit Cost]]+Table2[[#This Row],[Unit Cost]]*Table2[[#This Row],[GST]],"")</f>
        <v/>
      </c>
      <c r="H1000" s="104"/>
      <c r="I1000" s="241" t="str">
        <f>IFERROR(Table2[[#This Row],[Net Selling]]*Table2[[#This Row],[Qty]],"")</f>
        <v/>
      </c>
    </row>
    <row r="1001" spans="2:9" x14ac:dyDescent="0.25">
      <c r="B1001" s="107" t="str">
        <f t="shared" si="16"/>
        <v/>
      </c>
      <c r="C1001" s="242"/>
      <c r="D1001" t="str">
        <f>IFERROR(VLOOKUP(Table2[[#This Row],[ITEM]],Table3[],2,0),"")</f>
        <v/>
      </c>
      <c r="E1001" s="241" t="str">
        <f>IFERROR(VLOOKUP(Table2[[#This Row],[ITEM]],Table3[],4,0),"")</f>
        <v/>
      </c>
      <c r="F1001" s="104"/>
      <c r="G1001" s="241" t="str">
        <f>IFERROR(Table2[[#This Row],[Unit Cost]]+Table2[[#This Row],[Unit Cost]]*Table2[[#This Row],[GST]],"")</f>
        <v/>
      </c>
      <c r="H1001" s="104"/>
      <c r="I1001" s="241" t="str">
        <f>IFERROR(Table2[[#This Row],[Net Selling]]*Table2[[#This Row],[Qty]],"")</f>
        <v/>
      </c>
    </row>
    <row r="1002" spans="2:9" x14ac:dyDescent="0.25">
      <c r="B1002" s="107" t="str">
        <f t="shared" si="16"/>
        <v/>
      </c>
      <c r="C1002" s="242"/>
      <c r="D1002" t="str">
        <f>IFERROR(VLOOKUP(Table2[[#This Row],[ITEM]],Table3[],2,0),"")</f>
        <v/>
      </c>
      <c r="E1002" s="241" t="str">
        <f>IFERROR(VLOOKUP(Table2[[#This Row],[ITEM]],Table3[],4,0),"")</f>
        <v/>
      </c>
      <c r="F1002" s="104"/>
      <c r="G1002" s="241" t="str">
        <f>IFERROR(Table2[[#This Row],[Unit Cost]]+Table2[[#This Row],[Unit Cost]]*Table2[[#This Row],[GST]],"")</f>
        <v/>
      </c>
      <c r="H1002" s="104"/>
      <c r="I1002" s="241" t="str">
        <f>IFERROR(Table2[[#This Row],[Net Selling]]*Table2[[#This Row],[Qty]],"")</f>
        <v/>
      </c>
    </row>
    <row r="1003" spans="2:9" x14ac:dyDescent="0.25">
      <c r="B1003" s="107" t="str">
        <f t="shared" si="16"/>
        <v/>
      </c>
      <c r="C1003" s="242"/>
      <c r="D1003" t="str">
        <f>IFERROR(VLOOKUP(Table2[[#This Row],[ITEM]],Table3[],2,0),"")</f>
        <v/>
      </c>
      <c r="E1003" s="241" t="str">
        <f>IFERROR(VLOOKUP(Table2[[#This Row],[ITEM]],Table3[],4,0),"")</f>
        <v/>
      </c>
      <c r="F1003" s="104"/>
      <c r="G1003" s="241" t="str">
        <f>IFERROR(Table2[[#This Row],[Unit Cost]]+Table2[[#This Row],[Unit Cost]]*Table2[[#This Row],[GST]],"")</f>
        <v/>
      </c>
      <c r="H1003" s="104"/>
      <c r="I1003" s="241" t="str">
        <f>IFERROR(Table2[[#This Row],[Net Selling]]*Table2[[#This Row],[Qty]],"")</f>
        <v/>
      </c>
    </row>
    <row r="1004" spans="2:9" x14ac:dyDescent="0.25">
      <c r="B1004" s="107" t="str">
        <f t="shared" si="16"/>
        <v/>
      </c>
      <c r="C1004" s="242"/>
      <c r="D1004" t="str">
        <f>IFERROR(VLOOKUP(Table2[[#This Row],[ITEM]],Table3[],2,0),"")</f>
        <v/>
      </c>
      <c r="E1004" s="241" t="str">
        <f>IFERROR(VLOOKUP(Table2[[#This Row],[ITEM]],Table3[],4,0),"")</f>
        <v/>
      </c>
      <c r="F1004" s="104"/>
      <c r="G1004" s="241" t="str">
        <f>IFERROR(Table2[[#This Row],[Unit Cost]]+Table2[[#This Row],[Unit Cost]]*Table2[[#This Row],[GST]],"")</f>
        <v/>
      </c>
      <c r="H1004" s="104"/>
      <c r="I1004" s="241" t="str">
        <f>IFERROR(Table2[[#This Row],[Net Selling]]*Table2[[#This Row],[Qty]],"")</f>
        <v/>
      </c>
    </row>
    <row r="1005" spans="2:9" x14ac:dyDescent="0.25">
      <c r="B1005" s="107" t="str">
        <f t="shared" si="16"/>
        <v/>
      </c>
      <c r="C1005" s="242"/>
      <c r="D1005" t="str">
        <f>IFERROR(VLOOKUP(Table2[[#This Row],[ITEM]],Table3[],2,0),"")</f>
        <v/>
      </c>
      <c r="E1005" s="241" t="str">
        <f>IFERROR(VLOOKUP(Table2[[#This Row],[ITEM]],Table3[],4,0),"")</f>
        <v/>
      </c>
      <c r="F1005" s="104"/>
      <c r="G1005" s="241" t="str">
        <f>IFERROR(Table2[[#This Row],[Unit Cost]]+Table2[[#This Row],[Unit Cost]]*Table2[[#This Row],[GST]],"")</f>
        <v/>
      </c>
      <c r="H1005" s="104"/>
      <c r="I1005" s="241" t="str">
        <f>IFERROR(Table2[[#This Row],[Net Selling]]*Table2[[#This Row],[Qty]],"")</f>
        <v/>
      </c>
    </row>
    <row r="1006" spans="2:9" x14ac:dyDescent="0.25">
      <c r="B1006" s="107" t="str">
        <f t="shared" si="16"/>
        <v/>
      </c>
      <c r="C1006" s="242"/>
      <c r="D1006" t="str">
        <f>IFERROR(VLOOKUP(Table2[[#This Row],[ITEM]],Table3[],2,0),"")</f>
        <v/>
      </c>
      <c r="E1006" s="241" t="str">
        <f>IFERROR(VLOOKUP(Table2[[#This Row],[ITEM]],Table3[],4,0),"")</f>
        <v/>
      </c>
      <c r="F1006" s="104"/>
      <c r="G1006" s="241" t="str">
        <f>IFERROR(Table2[[#This Row],[Unit Cost]]+Table2[[#This Row],[Unit Cost]]*Table2[[#This Row],[GST]],"")</f>
        <v/>
      </c>
      <c r="H1006" s="104"/>
      <c r="I1006" s="241" t="str">
        <f>IFERROR(Table2[[#This Row],[Net Selling]]*Table2[[#This Row],[Qty]],"")</f>
        <v/>
      </c>
    </row>
    <row r="1007" spans="2:9" x14ac:dyDescent="0.25">
      <c r="B1007" s="107" t="str">
        <f t="shared" si="16"/>
        <v/>
      </c>
      <c r="C1007" s="242"/>
      <c r="D1007" t="str">
        <f>IFERROR(VLOOKUP(Table2[[#This Row],[ITEM]],Table3[],2,0),"")</f>
        <v/>
      </c>
      <c r="E1007" s="241" t="str">
        <f>IFERROR(VLOOKUP(Table2[[#This Row],[ITEM]],Table3[],4,0),"")</f>
        <v/>
      </c>
      <c r="F1007" s="104"/>
      <c r="G1007" s="241" t="str">
        <f>IFERROR(Table2[[#This Row],[Unit Cost]]+Table2[[#This Row],[Unit Cost]]*Table2[[#This Row],[GST]],"")</f>
        <v/>
      </c>
      <c r="H1007" s="104"/>
      <c r="I1007" s="241" t="str">
        <f>IFERROR(Table2[[#This Row],[Net Selling]]*Table2[[#This Row],[Qty]],"")</f>
        <v/>
      </c>
    </row>
    <row r="1008" spans="2:9" x14ac:dyDescent="0.25">
      <c r="B1008" s="107" t="str">
        <f t="shared" si="16"/>
        <v/>
      </c>
      <c r="C1008" s="242"/>
      <c r="D1008" t="str">
        <f>IFERROR(VLOOKUP(Table2[[#This Row],[ITEM]],Table3[],2,0),"")</f>
        <v/>
      </c>
      <c r="E1008" s="241" t="str">
        <f>IFERROR(VLOOKUP(Table2[[#This Row],[ITEM]],Table3[],4,0),"")</f>
        <v/>
      </c>
      <c r="F1008" s="104"/>
      <c r="G1008" s="241" t="str">
        <f>IFERROR(Table2[[#This Row],[Unit Cost]]+Table2[[#This Row],[Unit Cost]]*Table2[[#This Row],[GST]],"")</f>
        <v/>
      </c>
      <c r="H1008" s="104"/>
      <c r="I1008" s="241" t="str">
        <f>IFERROR(Table2[[#This Row],[Net Selling]]*Table2[[#This Row],[Qty]],"")</f>
        <v/>
      </c>
    </row>
    <row r="1009" spans="2:9" x14ac:dyDescent="0.25">
      <c r="B1009" s="107" t="str">
        <f t="shared" si="16"/>
        <v/>
      </c>
      <c r="C1009" s="242"/>
      <c r="D1009" t="str">
        <f>IFERROR(VLOOKUP(Table2[[#This Row],[ITEM]],Table3[],2,0),"")</f>
        <v/>
      </c>
      <c r="E1009" s="241" t="str">
        <f>IFERROR(VLOOKUP(Table2[[#This Row],[ITEM]],Table3[],4,0),"")</f>
        <v/>
      </c>
      <c r="F1009" s="104"/>
      <c r="G1009" s="241" t="str">
        <f>IFERROR(Table2[[#This Row],[Unit Cost]]+Table2[[#This Row],[Unit Cost]]*Table2[[#This Row],[GST]],"")</f>
        <v/>
      </c>
      <c r="H1009" s="104"/>
      <c r="I1009" s="241" t="str">
        <f>IFERROR(Table2[[#This Row],[Net Selling]]*Table2[[#This Row],[Qty]],"")</f>
        <v/>
      </c>
    </row>
    <row r="1010" spans="2:9" x14ac:dyDescent="0.25">
      <c r="B1010" s="107" t="str">
        <f t="shared" si="16"/>
        <v/>
      </c>
      <c r="C1010" s="242"/>
      <c r="D1010" t="str">
        <f>IFERROR(VLOOKUP(Table2[[#This Row],[ITEM]],Table3[],2,0),"")</f>
        <v/>
      </c>
      <c r="E1010" s="241" t="str">
        <f>IFERROR(VLOOKUP(Table2[[#This Row],[ITEM]],Table3[],4,0),"")</f>
        <v/>
      </c>
      <c r="F1010" s="104"/>
      <c r="G1010" s="241" t="str">
        <f>IFERROR(Table2[[#This Row],[Unit Cost]]+Table2[[#This Row],[Unit Cost]]*Table2[[#This Row],[GST]],"")</f>
        <v/>
      </c>
      <c r="H1010" s="104"/>
      <c r="I1010" s="241" t="str">
        <f>IFERROR(Table2[[#This Row],[Net Selling]]*Table2[[#This Row],[Qty]],"")</f>
        <v/>
      </c>
    </row>
    <row r="1011" spans="2:9" x14ac:dyDescent="0.25">
      <c r="B1011" s="107" t="str">
        <f t="shared" si="16"/>
        <v/>
      </c>
      <c r="C1011" s="242"/>
      <c r="D1011" t="str">
        <f>IFERROR(VLOOKUP(Table2[[#This Row],[ITEM]],Table3[],2,0),"")</f>
        <v/>
      </c>
      <c r="E1011" s="241" t="str">
        <f>IFERROR(VLOOKUP(Table2[[#This Row],[ITEM]],Table3[],4,0),"")</f>
        <v/>
      </c>
      <c r="F1011" s="104"/>
      <c r="G1011" s="241" t="str">
        <f>IFERROR(Table2[[#This Row],[Unit Cost]]+Table2[[#This Row],[Unit Cost]]*Table2[[#This Row],[GST]],"")</f>
        <v/>
      </c>
      <c r="H1011" s="104"/>
      <c r="I1011" s="241" t="str">
        <f>IFERROR(Table2[[#This Row],[Net Selling]]*Table2[[#This Row],[Qty]],"")</f>
        <v/>
      </c>
    </row>
    <row r="1012" spans="2:9" x14ac:dyDescent="0.25">
      <c r="B1012" s="107" t="str">
        <f t="shared" si="16"/>
        <v/>
      </c>
      <c r="C1012" s="242"/>
      <c r="D1012" t="str">
        <f>IFERROR(VLOOKUP(Table2[[#This Row],[ITEM]],Table3[],2,0),"")</f>
        <v/>
      </c>
      <c r="E1012" s="241" t="str">
        <f>IFERROR(VLOOKUP(Table2[[#This Row],[ITEM]],Table3[],4,0),"")</f>
        <v/>
      </c>
      <c r="F1012" s="104"/>
      <c r="G1012" s="241" t="str">
        <f>IFERROR(Table2[[#This Row],[Unit Cost]]+Table2[[#This Row],[Unit Cost]]*Table2[[#This Row],[GST]],"")</f>
        <v/>
      </c>
      <c r="H1012" s="104"/>
      <c r="I1012" s="241" t="str">
        <f>IFERROR(Table2[[#This Row],[Net Selling]]*Table2[[#This Row],[Qty]],"")</f>
        <v/>
      </c>
    </row>
    <row r="1013" spans="2:9" x14ac:dyDescent="0.25">
      <c r="B1013" s="107" t="str">
        <f t="shared" si="16"/>
        <v/>
      </c>
      <c r="C1013" s="242"/>
      <c r="D1013" t="str">
        <f>IFERROR(VLOOKUP(Table2[[#This Row],[ITEM]],Table3[],2,0),"")</f>
        <v/>
      </c>
      <c r="E1013" s="241" t="str">
        <f>IFERROR(VLOOKUP(Table2[[#This Row],[ITEM]],Table3[],4,0),"")</f>
        <v/>
      </c>
      <c r="F1013" s="104"/>
      <c r="G1013" s="241" t="str">
        <f>IFERROR(Table2[[#This Row],[Unit Cost]]+Table2[[#This Row],[Unit Cost]]*Table2[[#This Row],[GST]],"")</f>
        <v/>
      </c>
      <c r="H1013" s="104"/>
      <c r="I1013" s="241" t="str">
        <f>IFERROR(Table2[[#This Row],[Net Selling]]*Table2[[#This Row],[Qty]],"")</f>
        <v/>
      </c>
    </row>
    <row r="1014" spans="2:9" x14ac:dyDescent="0.25">
      <c r="B1014" s="107" t="str">
        <f t="shared" si="16"/>
        <v/>
      </c>
      <c r="C1014" s="242"/>
      <c r="D1014" t="str">
        <f>IFERROR(VLOOKUP(Table2[[#This Row],[ITEM]],Table3[],2,0),"")</f>
        <v/>
      </c>
      <c r="E1014" s="241" t="str">
        <f>IFERROR(VLOOKUP(Table2[[#This Row],[ITEM]],Table3[],4,0),"")</f>
        <v/>
      </c>
      <c r="F1014" s="104"/>
      <c r="G1014" s="241" t="str">
        <f>IFERROR(Table2[[#This Row],[Unit Cost]]+Table2[[#This Row],[Unit Cost]]*Table2[[#This Row],[GST]],"")</f>
        <v/>
      </c>
      <c r="H1014" s="104"/>
      <c r="I1014" s="241" t="str">
        <f>IFERROR(Table2[[#This Row],[Net Selling]]*Table2[[#This Row],[Qty]],"")</f>
        <v/>
      </c>
    </row>
    <row r="1015" spans="2:9" x14ac:dyDescent="0.25">
      <c r="B1015" s="107" t="str">
        <f t="shared" si="16"/>
        <v/>
      </c>
      <c r="C1015" s="242"/>
      <c r="D1015" t="str">
        <f>IFERROR(VLOOKUP(Table2[[#This Row],[ITEM]],Table3[],2,0),"")</f>
        <v/>
      </c>
      <c r="E1015" s="241" t="str">
        <f>IFERROR(VLOOKUP(Table2[[#This Row],[ITEM]],Table3[],4,0),"")</f>
        <v/>
      </c>
      <c r="F1015" s="104"/>
      <c r="G1015" s="241" t="str">
        <f>IFERROR(Table2[[#This Row],[Unit Cost]]+Table2[[#This Row],[Unit Cost]]*Table2[[#This Row],[GST]],"")</f>
        <v/>
      </c>
      <c r="H1015" s="104"/>
      <c r="I1015" s="241" t="str">
        <f>IFERROR(Table2[[#This Row],[Net Selling]]*Table2[[#This Row],[Qty]],"")</f>
        <v/>
      </c>
    </row>
    <row r="1016" spans="2:9" x14ac:dyDescent="0.25">
      <c r="B1016" s="107" t="str">
        <f t="shared" si="16"/>
        <v/>
      </c>
      <c r="C1016" s="242"/>
      <c r="D1016" t="str">
        <f>IFERROR(VLOOKUP(Table2[[#This Row],[ITEM]],Table3[],2,0),"")</f>
        <v/>
      </c>
      <c r="E1016" s="241" t="str">
        <f>IFERROR(VLOOKUP(Table2[[#This Row],[ITEM]],Table3[],4,0),"")</f>
        <v/>
      </c>
      <c r="F1016" s="104"/>
      <c r="G1016" s="241" t="str">
        <f>IFERROR(Table2[[#This Row],[Unit Cost]]+Table2[[#This Row],[Unit Cost]]*Table2[[#This Row],[GST]],"")</f>
        <v/>
      </c>
      <c r="H1016" s="104"/>
      <c r="I1016" s="241" t="str">
        <f>IFERROR(Table2[[#This Row],[Net Selling]]*Table2[[#This Row],[Qty]],"")</f>
        <v/>
      </c>
    </row>
    <row r="1017" spans="2:9" x14ac:dyDescent="0.25">
      <c r="B1017" s="107" t="str">
        <f t="shared" si="16"/>
        <v/>
      </c>
      <c r="C1017" s="242"/>
      <c r="D1017" t="str">
        <f>IFERROR(VLOOKUP(Table2[[#This Row],[ITEM]],Table3[],2,0),"")</f>
        <v/>
      </c>
      <c r="E1017" s="241" t="str">
        <f>IFERROR(VLOOKUP(Table2[[#This Row],[ITEM]],Table3[],4,0),"")</f>
        <v/>
      </c>
      <c r="F1017" s="104"/>
      <c r="G1017" s="241" t="str">
        <f>IFERROR(Table2[[#This Row],[Unit Cost]]+Table2[[#This Row],[Unit Cost]]*Table2[[#This Row],[GST]],"")</f>
        <v/>
      </c>
      <c r="H1017" s="104"/>
      <c r="I1017" s="241" t="str">
        <f>IFERROR(Table2[[#This Row],[Net Selling]]*Table2[[#This Row],[Qty]],"")</f>
        <v/>
      </c>
    </row>
    <row r="1018" spans="2:9" x14ac:dyDescent="0.25">
      <c r="B1018" s="107" t="str">
        <f t="shared" si="16"/>
        <v/>
      </c>
      <c r="C1018" s="242"/>
      <c r="D1018" t="str">
        <f>IFERROR(VLOOKUP(Table2[[#This Row],[ITEM]],Table3[],2,0),"")</f>
        <v/>
      </c>
      <c r="E1018" s="241" t="str">
        <f>IFERROR(VLOOKUP(Table2[[#This Row],[ITEM]],Table3[],4,0),"")</f>
        <v/>
      </c>
      <c r="F1018" s="104"/>
      <c r="G1018" s="241" t="str">
        <f>IFERROR(Table2[[#This Row],[Unit Cost]]+Table2[[#This Row],[Unit Cost]]*Table2[[#This Row],[GST]],"")</f>
        <v/>
      </c>
      <c r="H1018" s="104"/>
      <c r="I1018" s="241" t="str">
        <f>IFERROR(Table2[[#This Row],[Net Selling]]*Table2[[#This Row],[Qty]],"")</f>
        <v/>
      </c>
    </row>
    <row r="1019" spans="2:9" x14ac:dyDescent="0.25">
      <c r="B1019" s="107" t="str">
        <f t="shared" si="16"/>
        <v/>
      </c>
      <c r="C1019" s="242"/>
      <c r="D1019" t="str">
        <f>IFERROR(VLOOKUP(Table2[[#This Row],[ITEM]],Table3[],2,0),"")</f>
        <v/>
      </c>
      <c r="E1019" s="241" t="str">
        <f>IFERROR(VLOOKUP(Table2[[#This Row],[ITEM]],Table3[],4,0),"")</f>
        <v/>
      </c>
      <c r="F1019" s="104"/>
      <c r="G1019" s="241" t="str">
        <f>IFERROR(Table2[[#This Row],[Unit Cost]]+Table2[[#This Row],[Unit Cost]]*Table2[[#This Row],[GST]],"")</f>
        <v/>
      </c>
      <c r="H1019" s="104"/>
      <c r="I1019" s="241" t="str">
        <f>IFERROR(Table2[[#This Row],[Net Selling]]*Table2[[#This Row],[Qty]],"")</f>
        <v/>
      </c>
    </row>
    <row r="1020" spans="2:9" x14ac:dyDescent="0.25">
      <c r="B1020" s="107" t="str">
        <f t="shared" si="16"/>
        <v/>
      </c>
      <c r="C1020" s="242"/>
      <c r="D1020" t="str">
        <f>IFERROR(VLOOKUP(Table2[[#This Row],[ITEM]],Table3[],2,0),"")</f>
        <v/>
      </c>
      <c r="E1020" s="241" t="str">
        <f>IFERROR(VLOOKUP(Table2[[#This Row],[ITEM]],Table3[],4,0),"")</f>
        <v/>
      </c>
      <c r="F1020" s="104"/>
      <c r="G1020" s="241" t="str">
        <f>IFERROR(Table2[[#This Row],[Unit Cost]]+Table2[[#This Row],[Unit Cost]]*Table2[[#This Row],[GST]],"")</f>
        <v/>
      </c>
      <c r="H1020" s="104"/>
      <c r="I1020" s="241" t="str">
        <f>IFERROR(Table2[[#This Row],[Net Selling]]*Table2[[#This Row],[Qty]],"")</f>
        <v/>
      </c>
    </row>
    <row r="1021" spans="2:9" x14ac:dyDescent="0.25">
      <c r="B1021" s="107" t="str">
        <f t="shared" si="16"/>
        <v/>
      </c>
      <c r="C1021" s="242"/>
      <c r="D1021" t="str">
        <f>IFERROR(VLOOKUP(Table2[[#This Row],[ITEM]],Table3[],2,0),"")</f>
        <v/>
      </c>
      <c r="E1021" s="241" t="str">
        <f>IFERROR(VLOOKUP(Table2[[#This Row],[ITEM]],Table3[],4,0),"")</f>
        <v/>
      </c>
      <c r="F1021" s="104"/>
      <c r="G1021" s="241" t="str">
        <f>IFERROR(Table2[[#This Row],[Unit Cost]]+Table2[[#This Row],[Unit Cost]]*Table2[[#This Row],[GST]],"")</f>
        <v/>
      </c>
      <c r="H1021" s="104"/>
      <c r="I1021" s="241" t="str">
        <f>IFERROR(Table2[[#This Row],[Net Selling]]*Table2[[#This Row],[Qty]],"")</f>
        <v/>
      </c>
    </row>
    <row r="1022" spans="2:9" x14ac:dyDescent="0.25">
      <c r="B1022" s="107" t="str">
        <f t="shared" si="16"/>
        <v/>
      </c>
      <c r="C1022" s="242"/>
      <c r="D1022" t="str">
        <f>IFERROR(VLOOKUP(Table2[[#This Row],[ITEM]],Table3[],2,0),"")</f>
        <v/>
      </c>
      <c r="E1022" s="241" t="str">
        <f>IFERROR(VLOOKUP(Table2[[#This Row],[ITEM]],Table3[],4,0),"")</f>
        <v/>
      </c>
      <c r="F1022" s="104"/>
      <c r="G1022" s="241" t="str">
        <f>IFERROR(Table2[[#This Row],[Unit Cost]]+Table2[[#This Row],[Unit Cost]]*Table2[[#This Row],[GST]],"")</f>
        <v/>
      </c>
      <c r="H1022" s="104"/>
      <c r="I1022" s="241" t="str">
        <f>IFERROR(Table2[[#This Row],[Net Selling]]*Table2[[#This Row],[Qty]],"")</f>
        <v/>
      </c>
    </row>
    <row r="1023" spans="2:9" x14ac:dyDescent="0.25">
      <c r="B1023" s="107" t="str">
        <f t="shared" si="16"/>
        <v/>
      </c>
      <c r="C1023" s="242"/>
      <c r="D1023" t="str">
        <f>IFERROR(VLOOKUP(Table2[[#This Row],[ITEM]],Table3[],2,0),"")</f>
        <v/>
      </c>
      <c r="E1023" s="241" t="str">
        <f>IFERROR(VLOOKUP(Table2[[#This Row],[ITEM]],Table3[],4,0),"")</f>
        <v/>
      </c>
      <c r="F1023" s="104"/>
      <c r="G1023" s="241" t="str">
        <f>IFERROR(Table2[[#This Row],[Unit Cost]]+Table2[[#This Row],[Unit Cost]]*Table2[[#This Row],[GST]],"")</f>
        <v/>
      </c>
      <c r="H1023" s="104"/>
      <c r="I1023" s="241" t="str">
        <f>IFERROR(Table2[[#This Row],[Net Selling]]*Table2[[#This Row],[Qty]],"")</f>
        <v/>
      </c>
    </row>
    <row r="1024" spans="2:9" x14ac:dyDescent="0.25">
      <c r="B1024" s="107" t="str">
        <f t="shared" si="16"/>
        <v/>
      </c>
      <c r="C1024" s="242"/>
      <c r="D1024" t="str">
        <f>IFERROR(VLOOKUP(Table2[[#This Row],[ITEM]],Table3[],2,0),"")</f>
        <v/>
      </c>
      <c r="E1024" s="241" t="str">
        <f>IFERROR(VLOOKUP(Table2[[#This Row],[ITEM]],Table3[],4,0),"")</f>
        <v/>
      </c>
      <c r="F1024" s="104"/>
      <c r="G1024" s="241" t="str">
        <f>IFERROR(Table2[[#This Row],[Unit Cost]]+Table2[[#This Row],[Unit Cost]]*Table2[[#This Row],[GST]],"")</f>
        <v/>
      </c>
      <c r="H1024" s="104"/>
      <c r="I1024" s="241" t="str">
        <f>IFERROR(Table2[[#This Row],[Net Selling]]*Table2[[#This Row],[Qty]],"")</f>
        <v/>
      </c>
    </row>
    <row r="1025" spans="2:9" x14ac:dyDescent="0.25">
      <c r="B1025" s="107" t="str">
        <f t="shared" si="16"/>
        <v/>
      </c>
      <c r="C1025" s="242"/>
      <c r="D1025" t="str">
        <f>IFERROR(VLOOKUP(Table2[[#This Row],[ITEM]],Table3[],2,0),"")</f>
        <v/>
      </c>
      <c r="E1025" s="241" t="str">
        <f>IFERROR(VLOOKUP(Table2[[#This Row],[ITEM]],Table3[],4,0),"")</f>
        <v/>
      </c>
      <c r="F1025" s="104"/>
      <c r="G1025" s="241" t="str">
        <f>IFERROR(Table2[[#This Row],[Unit Cost]]+Table2[[#This Row],[Unit Cost]]*Table2[[#This Row],[GST]],"")</f>
        <v/>
      </c>
      <c r="H1025" s="104"/>
      <c r="I1025" s="241" t="str">
        <f>IFERROR(Table2[[#This Row],[Net Selling]]*Table2[[#This Row],[Qty]],"")</f>
        <v/>
      </c>
    </row>
    <row r="1026" spans="2:9" x14ac:dyDescent="0.25">
      <c r="B1026" s="107" t="str">
        <f t="shared" si="16"/>
        <v/>
      </c>
      <c r="C1026" s="242"/>
      <c r="D1026" t="str">
        <f>IFERROR(VLOOKUP(Table2[[#This Row],[ITEM]],Table3[],2,0),"")</f>
        <v/>
      </c>
      <c r="E1026" s="241" t="str">
        <f>IFERROR(VLOOKUP(Table2[[#This Row],[ITEM]],Table3[],4,0),"")</f>
        <v/>
      </c>
      <c r="F1026" s="104"/>
      <c r="G1026" s="241" t="str">
        <f>IFERROR(Table2[[#This Row],[Unit Cost]]+Table2[[#This Row],[Unit Cost]]*Table2[[#This Row],[GST]],"")</f>
        <v/>
      </c>
      <c r="H1026" s="104"/>
      <c r="I1026" s="241" t="str">
        <f>IFERROR(Table2[[#This Row],[Net Selling]]*Table2[[#This Row],[Qty]],"")</f>
        <v/>
      </c>
    </row>
    <row r="1027" spans="2:9" x14ac:dyDescent="0.25">
      <c r="B1027" s="107" t="str">
        <f t="shared" si="16"/>
        <v/>
      </c>
      <c r="C1027" s="242"/>
      <c r="D1027" t="str">
        <f>IFERROR(VLOOKUP(Table2[[#This Row],[ITEM]],Table3[],2,0),"")</f>
        <v/>
      </c>
      <c r="E1027" s="241" t="str">
        <f>IFERROR(VLOOKUP(Table2[[#This Row],[ITEM]],Table3[],4,0),"")</f>
        <v/>
      </c>
      <c r="F1027" s="104"/>
      <c r="G1027" s="241" t="str">
        <f>IFERROR(Table2[[#This Row],[Unit Cost]]+Table2[[#This Row],[Unit Cost]]*Table2[[#This Row],[GST]],"")</f>
        <v/>
      </c>
      <c r="H1027" s="104"/>
      <c r="I1027" s="241" t="str">
        <f>IFERROR(Table2[[#This Row],[Net Selling]]*Table2[[#This Row],[Qty]],"")</f>
        <v/>
      </c>
    </row>
    <row r="1028" spans="2:9" x14ac:dyDescent="0.25">
      <c r="B1028" s="107" t="str">
        <f t="shared" si="16"/>
        <v/>
      </c>
      <c r="C1028" s="242"/>
      <c r="D1028" t="str">
        <f>IFERROR(VLOOKUP(Table2[[#This Row],[ITEM]],Table3[],2,0),"")</f>
        <v/>
      </c>
      <c r="E1028" s="241" t="str">
        <f>IFERROR(VLOOKUP(Table2[[#This Row],[ITEM]],Table3[],4,0),"")</f>
        <v/>
      </c>
      <c r="F1028" s="104"/>
      <c r="G1028" s="241" t="str">
        <f>IFERROR(Table2[[#This Row],[Unit Cost]]+Table2[[#This Row],[Unit Cost]]*Table2[[#This Row],[GST]],"")</f>
        <v/>
      </c>
      <c r="H1028" s="104"/>
      <c r="I1028" s="241" t="str">
        <f>IFERROR(Table2[[#This Row],[Net Selling]]*Table2[[#This Row],[Qty]],"")</f>
        <v/>
      </c>
    </row>
    <row r="1029" spans="2:9" x14ac:dyDescent="0.25">
      <c r="B1029" s="107" t="str">
        <f t="shared" si="16"/>
        <v/>
      </c>
      <c r="C1029" s="242"/>
      <c r="D1029" t="str">
        <f>IFERROR(VLOOKUP(Table2[[#This Row],[ITEM]],Table3[],2,0),"")</f>
        <v/>
      </c>
      <c r="E1029" s="241" t="str">
        <f>IFERROR(VLOOKUP(Table2[[#This Row],[ITEM]],Table3[],4,0),"")</f>
        <v/>
      </c>
      <c r="F1029" s="104"/>
      <c r="G1029" s="241" t="str">
        <f>IFERROR(Table2[[#This Row],[Unit Cost]]+Table2[[#This Row],[Unit Cost]]*Table2[[#This Row],[GST]],"")</f>
        <v/>
      </c>
      <c r="H1029" s="104"/>
      <c r="I1029" s="241" t="str">
        <f>IFERROR(Table2[[#This Row],[Net Selling]]*Table2[[#This Row],[Qty]],"")</f>
        <v/>
      </c>
    </row>
    <row r="1030" spans="2:9" x14ac:dyDescent="0.25">
      <c r="B1030" s="107" t="str">
        <f t="shared" si="16"/>
        <v/>
      </c>
      <c r="C1030" s="242"/>
      <c r="D1030" t="str">
        <f>IFERROR(VLOOKUP(Table2[[#This Row],[ITEM]],Table3[],2,0),"")</f>
        <v/>
      </c>
      <c r="E1030" s="241" t="str">
        <f>IFERROR(VLOOKUP(Table2[[#This Row],[ITEM]],Table3[],4,0),"")</f>
        <v/>
      </c>
      <c r="F1030" s="104"/>
      <c r="G1030" s="241" t="str">
        <f>IFERROR(Table2[[#This Row],[Unit Cost]]+Table2[[#This Row],[Unit Cost]]*Table2[[#This Row],[GST]],"")</f>
        <v/>
      </c>
      <c r="H1030" s="104"/>
      <c r="I1030" s="241" t="str">
        <f>IFERROR(Table2[[#This Row],[Net Selling]]*Table2[[#This Row],[Qty]],"")</f>
        <v/>
      </c>
    </row>
    <row r="1031" spans="2:9" x14ac:dyDescent="0.25">
      <c r="B1031" s="107" t="str">
        <f t="shared" si="16"/>
        <v/>
      </c>
      <c r="C1031" s="242"/>
      <c r="D1031" t="str">
        <f>IFERROR(VLOOKUP(Table2[[#This Row],[ITEM]],Table3[],2,0),"")</f>
        <v/>
      </c>
      <c r="E1031" s="241" t="str">
        <f>IFERROR(VLOOKUP(Table2[[#This Row],[ITEM]],Table3[],4,0),"")</f>
        <v/>
      </c>
      <c r="F1031" s="104"/>
      <c r="G1031" s="241" t="str">
        <f>IFERROR(Table2[[#This Row],[Unit Cost]]+Table2[[#This Row],[Unit Cost]]*Table2[[#This Row],[GST]],"")</f>
        <v/>
      </c>
      <c r="H1031" s="104"/>
      <c r="I1031" s="241" t="str">
        <f>IFERROR(Table2[[#This Row],[Net Selling]]*Table2[[#This Row],[Qty]],"")</f>
        <v/>
      </c>
    </row>
    <row r="1032" spans="2:9" x14ac:dyDescent="0.25">
      <c r="B1032" s="107" t="str">
        <f t="shared" si="16"/>
        <v/>
      </c>
      <c r="C1032" s="242"/>
      <c r="D1032" t="str">
        <f>IFERROR(VLOOKUP(Table2[[#This Row],[ITEM]],Table3[],2,0),"")</f>
        <v/>
      </c>
      <c r="E1032" s="241" t="str">
        <f>IFERROR(VLOOKUP(Table2[[#This Row],[ITEM]],Table3[],4,0),"")</f>
        <v/>
      </c>
      <c r="F1032" s="104"/>
      <c r="G1032" s="241" t="str">
        <f>IFERROR(Table2[[#This Row],[Unit Cost]]+Table2[[#This Row],[Unit Cost]]*Table2[[#This Row],[GST]],"")</f>
        <v/>
      </c>
      <c r="H1032" s="104"/>
      <c r="I1032" s="241" t="str">
        <f>IFERROR(Table2[[#This Row],[Net Selling]]*Table2[[#This Row],[Qty]],"")</f>
        <v/>
      </c>
    </row>
    <row r="1033" spans="2:9" x14ac:dyDescent="0.25">
      <c r="B1033" s="107" t="str">
        <f t="shared" si="16"/>
        <v/>
      </c>
      <c r="C1033" s="242"/>
      <c r="D1033" t="str">
        <f>IFERROR(VLOOKUP(Table2[[#This Row],[ITEM]],Table3[],2,0),"")</f>
        <v/>
      </c>
      <c r="E1033" s="241" t="str">
        <f>IFERROR(VLOOKUP(Table2[[#This Row],[ITEM]],Table3[],4,0),"")</f>
        <v/>
      </c>
      <c r="F1033" s="104"/>
      <c r="G1033" s="241" t="str">
        <f>IFERROR(Table2[[#This Row],[Unit Cost]]+Table2[[#This Row],[Unit Cost]]*Table2[[#This Row],[GST]],"")</f>
        <v/>
      </c>
      <c r="H1033" s="104"/>
      <c r="I1033" s="241" t="str">
        <f>IFERROR(Table2[[#This Row],[Net Selling]]*Table2[[#This Row],[Qty]],"")</f>
        <v/>
      </c>
    </row>
    <row r="1034" spans="2:9" x14ac:dyDescent="0.25">
      <c r="B1034" s="107" t="str">
        <f t="shared" si="16"/>
        <v/>
      </c>
      <c r="C1034" s="242"/>
      <c r="D1034" t="str">
        <f>IFERROR(VLOOKUP(Table2[[#This Row],[ITEM]],Table3[],2,0),"")</f>
        <v/>
      </c>
      <c r="E1034" s="241" t="str">
        <f>IFERROR(VLOOKUP(Table2[[#This Row],[ITEM]],Table3[],4,0),"")</f>
        <v/>
      </c>
      <c r="F1034" s="104"/>
      <c r="G1034" s="241" t="str">
        <f>IFERROR(Table2[[#This Row],[Unit Cost]]+Table2[[#This Row],[Unit Cost]]*Table2[[#This Row],[GST]],"")</f>
        <v/>
      </c>
      <c r="H1034" s="104"/>
      <c r="I1034" s="241" t="str">
        <f>IFERROR(Table2[[#This Row],[Net Selling]]*Table2[[#This Row],[Qty]],"")</f>
        <v/>
      </c>
    </row>
    <row r="1035" spans="2:9" x14ac:dyDescent="0.25">
      <c r="B1035" s="107" t="str">
        <f t="shared" si="16"/>
        <v/>
      </c>
      <c r="C1035" s="242"/>
      <c r="D1035" t="str">
        <f>IFERROR(VLOOKUP(Table2[[#This Row],[ITEM]],Table3[],2,0),"")</f>
        <v/>
      </c>
      <c r="E1035" s="241" t="str">
        <f>IFERROR(VLOOKUP(Table2[[#This Row],[ITEM]],Table3[],4,0),"")</f>
        <v/>
      </c>
      <c r="F1035" s="104"/>
      <c r="G1035" s="241" t="str">
        <f>IFERROR(Table2[[#This Row],[Unit Cost]]+Table2[[#This Row],[Unit Cost]]*Table2[[#This Row],[GST]],"")</f>
        <v/>
      </c>
      <c r="H1035" s="104"/>
      <c r="I1035" s="241" t="str">
        <f>IFERROR(Table2[[#This Row],[Net Selling]]*Table2[[#This Row],[Qty]],"")</f>
        <v/>
      </c>
    </row>
    <row r="1036" spans="2:9" x14ac:dyDescent="0.25">
      <c r="B1036" s="107" t="str">
        <f t="shared" si="16"/>
        <v/>
      </c>
      <c r="C1036" s="242"/>
      <c r="D1036" t="str">
        <f>IFERROR(VLOOKUP(Table2[[#This Row],[ITEM]],Table3[],2,0),"")</f>
        <v/>
      </c>
      <c r="E1036" s="241" t="str">
        <f>IFERROR(VLOOKUP(Table2[[#This Row],[ITEM]],Table3[],4,0),"")</f>
        <v/>
      </c>
      <c r="F1036" s="104"/>
      <c r="G1036" s="241" t="str">
        <f>IFERROR(Table2[[#This Row],[Unit Cost]]+Table2[[#This Row],[Unit Cost]]*Table2[[#This Row],[GST]],"")</f>
        <v/>
      </c>
      <c r="H1036" s="104"/>
      <c r="I1036" s="241" t="str">
        <f>IFERROR(Table2[[#This Row],[Net Selling]]*Table2[[#This Row],[Qty]],"")</f>
        <v/>
      </c>
    </row>
    <row r="1037" spans="2:9" x14ac:dyDescent="0.25">
      <c r="B1037" s="107" t="str">
        <f t="shared" si="16"/>
        <v/>
      </c>
      <c r="C1037" s="242"/>
      <c r="D1037" t="str">
        <f>IFERROR(VLOOKUP(Table2[[#This Row],[ITEM]],Table3[],2,0),"")</f>
        <v/>
      </c>
      <c r="E1037" s="241" t="str">
        <f>IFERROR(VLOOKUP(Table2[[#This Row],[ITEM]],Table3[],4,0),"")</f>
        <v/>
      </c>
      <c r="F1037" s="104"/>
      <c r="G1037" s="241" t="str">
        <f>IFERROR(Table2[[#This Row],[Unit Cost]]+Table2[[#This Row],[Unit Cost]]*Table2[[#This Row],[GST]],"")</f>
        <v/>
      </c>
      <c r="H1037" s="104"/>
      <c r="I1037" s="241" t="str">
        <f>IFERROR(Table2[[#This Row],[Net Selling]]*Table2[[#This Row],[Qty]],"")</f>
        <v/>
      </c>
    </row>
    <row r="1038" spans="2:9" x14ac:dyDescent="0.25">
      <c r="B1038" s="107" t="str">
        <f t="shared" si="16"/>
        <v/>
      </c>
      <c r="C1038" s="242"/>
      <c r="D1038" t="str">
        <f>IFERROR(VLOOKUP(Table2[[#This Row],[ITEM]],Table3[],2,0),"")</f>
        <v/>
      </c>
      <c r="E1038" s="241" t="str">
        <f>IFERROR(VLOOKUP(Table2[[#This Row],[ITEM]],Table3[],4,0),"")</f>
        <v/>
      </c>
      <c r="F1038" s="104"/>
      <c r="G1038" s="241" t="str">
        <f>IFERROR(Table2[[#This Row],[Unit Cost]]+Table2[[#This Row],[Unit Cost]]*Table2[[#This Row],[GST]],"")</f>
        <v/>
      </c>
      <c r="H1038" s="104"/>
      <c r="I1038" s="241" t="str">
        <f>IFERROR(Table2[[#This Row],[Net Selling]]*Table2[[#This Row],[Qty]],"")</f>
        <v/>
      </c>
    </row>
    <row r="1039" spans="2:9" x14ac:dyDescent="0.25">
      <c r="B1039" s="107" t="str">
        <f t="shared" si="16"/>
        <v/>
      </c>
      <c r="C1039" s="242"/>
      <c r="D1039" t="str">
        <f>IFERROR(VLOOKUP(Table2[[#This Row],[ITEM]],Table3[],2,0),"")</f>
        <v/>
      </c>
      <c r="E1039" s="241" t="str">
        <f>IFERROR(VLOOKUP(Table2[[#This Row],[ITEM]],Table3[],4,0),"")</f>
        <v/>
      </c>
      <c r="F1039" s="104"/>
      <c r="G1039" s="241" t="str">
        <f>IFERROR(Table2[[#This Row],[Unit Cost]]+Table2[[#This Row],[Unit Cost]]*Table2[[#This Row],[GST]],"")</f>
        <v/>
      </c>
      <c r="H1039" s="104"/>
      <c r="I1039" s="241" t="str">
        <f>IFERROR(Table2[[#This Row],[Net Selling]]*Table2[[#This Row],[Qty]],"")</f>
        <v/>
      </c>
    </row>
    <row r="1040" spans="2:9" x14ac:dyDescent="0.25">
      <c r="B1040" s="107" t="str">
        <f t="shared" si="16"/>
        <v/>
      </c>
      <c r="C1040" s="242"/>
      <c r="D1040" t="str">
        <f>IFERROR(VLOOKUP(Table2[[#This Row],[ITEM]],Table3[],2,0),"")</f>
        <v/>
      </c>
      <c r="E1040" s="241" t="str">
        <f>IFERROR(VLOOKUP(Table2[[#This Row],[ITEM]],Table3[],4,0),"")</f>
        <v/>
      </c>
      <c r="F1040" s="104"/>
      <c r="G1040" s="241" t="str">
        <f>IFERROR(Table2[[#This Row],[Unit Cost]]+Table2[[#This Row],[Unit Cost]]*Table2[[#This Row],[GST]],"")</f>
        <v/>
      </c>
      <c r="H1040" s="104"/>
      <c r="I1040" s="241" t="str">
        <f>IFERROR(Table2[[#This Row],[Net Selling]]*Table2[[#This Row],[Qty]],"")</f>
        <v/>
      </c>
    </row>
    <row r="1041" spans="2:9" x14ac:dyDescent="0.25">
      <c r="B1041" s="107" t="str">
        <f t="shared" si="16"/>
        <v/>
      </c>
      <c r="C1041" s="242"/>
      <c r="D1041" t="str">
        <f>IFERROR(VLOOKUP(Table2[[#This Row],[ITEM]],Table3[],2,0),"")</f>
        <v/>
      </c>
      <c r="E1041" s="241" t="str">
        <f>IFERROR(VLOOKUP(Table2[[#This Row],[ITEM]],Table3[],4,0),"")</f>
        <v/>
      </c>
      <c r="F1041" s="104"/>
      <c r="G1041" s="241" t="str">
        <f>IFERROR(Table2[[#This Row],[Unit Cost]]+Table2[[#This Row],[Unit Cost]]*Table2[[#This Row],[GST]],"")</f>
        <v/>
      </c>
      <c r="H1041" s="104"/>
      <c r="I1041" s="241" t="str">
        <f>IFERROR(Table2[[#This Row],[Net Selling]]*Table2[[#This Row],[Qty]],"")</f>
        <v/>
      </c>
    </row>
    <row r="1042" spans="2:9" x14ac:dyDescent="0.25">
      <c r="B1042" s="107" t="str">
        <f t="shared" si="16"/>
        <v/>
      </c>
      <c r="C1042" s="242"/>
      <c r="D1042" t="str">
        <f>IFERROR(VLOOKUP(Table2[[#This Row],[ITEM]],Table3[],2,0),"")</f>
        <v/>
      </c>
      <c r="E1042" s="241" t="str">
        <f>IFERROR(VLOOKUP(Table2[[#This Row],[ITEM]],Table3[],4,0),"")</f>
        <v/>
      </c>
      <c r="F1042" s="104"/>
      <c r="G1042" s="241" t="str">
        <f>IFERROR(Table2[[#This Row],[Unit Cost]]+Table2[[#This Row],[Unit Cost]]*Table2[[#This Row],[GST]],"")</f>
        <v/>
      </c>
      <c r="H1042" s="104"/>
      <c r="I1042" s="241" t="str">
        <f>IFERROR(Table2[[#This Row],[Net Selling]]*Table2[[#This Row],[Qty]],"")</f>
        <v/>
      </c>
    </row>
    <row r="1043" spans="2:9" x14ac:dyDescent="0.25">
      <c r="B1043" s="107" t="str">
        <f t="shared" ref="B1043:B1106" si="17">IFERROR(IF(C1043&lt;&gt;"",B1043+1,""),"")</f>
        <v/>
      </c>
      <c r="C1043" s="242"/>
      <c r="D1043" t="str">
        <f>IFERROR(VLOOKUP(Table2[[#This Row],[ITEM]],Table3[],2,0),"")</f>
        <v/>
      </c>
      <c r="E1043" s="241" t="str">
        <f>IFERROR(VLOOKUP(Table2[[#This Row],[ITEM]],Table3[],4,0),"")</f>
        <v/>
      </c>
      <c r="F1043" s="104"/>
      <c r="G1043" s="241" t="str">
        <f>IFERROR(Table2[[#This Row],[Unit Cost]]+Table2[[#This Row],[Unit Cost]]*Table2[[#This Row],[GST]],"")</f>
        <v/>
      </c>
      <c r="H1043" s="104"/>
      <c r="I1043" s="241" t="str">
        <f>IFERROR(Table2[[#This Row],[Net Selling]]*Table2[[#This Row],[Qty]],"")</f>
        <v/>
      </c>
    </row>
    <row r="1044" spans="2:9" x14ac:dyDescent="0.25">
      <c r="B1044" s="107" t="str">
        <f t="shared" si="17"/>
        <v/>
      </c>
      <c r="C1044" s="242"/>
      <c r="D1044" t="str">
        <f>IFERROR(VLOOKUP(Table2[[#This Row],[ITEM]],Table3[],2,0),"")</f>
        <v/>
      </c>
      <c r="E1044" s="241" t="str">
        <f>IFERROR(VLOOKUP(Table2[[#This Row],[ITEM]],Table3[],4,0),"")</f>
        <v/>
      </c>
      <c r="F1044" s="104"/>
      <c r="G1044" s="241" t="str">
        <f>IFERROR(Table2[[#This Row],[Unit Cost]]+Table2[[#This Row],[Unit Cost]]*Table2[[#This Row],[GST]],"")</f>
        <v/>
      </c>
      <c r="H1044" s="104"/>
      <c r="I1044" s="241" t="str">
        <f>IFERROR(Table2[[#This Row],[Net Selling]]*Table2[[#This Row],[Qty]],"")</f>
        <v/>
      </c>
    </row>
    <row r="1045" spans="2:9" x14ac:dyDescent="0.25">
      <c r="B1045" s="107" t="str">
        <f t="shared" si="17"/>
        <v/>
      </c>
      <c r="C1045" s="242"/>
      <c r="D1045" t="str">
        <f>IFERROR(VLOOKUP(Table2[[#This Row],[ITEM]],Table3[],2,0),"")</f>
        <v/>
      </c>
      <c r="E1045" s="241" t="str">
        <f>IFERROR(VLOOKUP(Table2[[#This Row],[ITEM]],Table3[],4,0),"")</f>
        <v/>
      </c>
      <c r="F1045" s="104"/>
      <c r="G1045" s="241" t="str">
        <f>IFERROR(Table2[[#This Row],[Unit Cost]]+Table2[[#This Row],[Unit Cost]]*Table2[[#This Row],[GST]],"")</f>
        <v/>
      </c>
      <c r="H1045" s="104"/>
      <c r="I1045" s="241" t="str">
        <f>IFERROR(Table2[[#This Row],[Net Selling]]*Table2[[#This Row],[Qty]],"")</f>
        <v/>
      </c>
    </row>
    <row r="1046" spans="2:9" x14ac:dyDescent="0.25">
      <c r="B1046" s="107" t="str">
        <f t="shared" si="17"/>
        <v/>
      </c>
      <c r="C1046" s="242"/>
      <c r="D1046" t="str">
        <f>IFERROR(VLOOKUP(Table2[[#This Row],[ITEM]],Table3[],2,0),"")</f>
        <v/>
      </c>
      <c r="E1046" s="241" t="str">
        <f>IFERROR(VLOOKUP(Table2[[#This Row],[ITEM]],Table3[],4,0),"")</f>
        <v/>
      </c>
      <c r="F1046" s="104"/>
      <c r="G1046" s="241" t="str">
        <f>IFERROR(Table2[[#This Row],[Unit Cost]]+Table2[[#This Row],[Unit Cost]]*Table2[[#This Row],[GST]],"")</f>
        <v/>
      </c>
      <c r="H1046" s="104"/>
      <c r="I1046" s="241" t="str">
        <f>IFERROR(Table2[[#This Row],[Net Selling]]*Table2[[#This Row],[Qty]],"")</f>
        <v/>
      </c>
    </row>
    <row r="1047" spans="2:9" x14ac:dyDescent="0.25">
      <c r="B1047" s="107" t="str">
        <f t="shared" si="17"/>
        <v/>
      </c>
      <c r="C1047" s="242"/>
      <c r="D1047" t="str">
        <f>IFERROR(VLOOKUP(Table2[[#This Row],[ITEM]],Table3[],2,0),"")</f>
        <v/>
      </c>
      <c r="E1047" s="241" t="str">
        <f>IFERROR(VLOOKUP(Table2[[#This Row],[ITEM]],Table3[],4,0),"")</f>
        <v/>
      </c>
      <c r="F1047" s="104"/>
      <c r="G1047" s="241" t="str">
        <f>IFERROR(Table2[[#This Row],[Unit Cost]]+Table2[[#This Row],[Unit Cost]]*Table2[[#This Row],[GST]],"")</f>
        <v/>
      </c>
      <c r="H1047" s="104"/>
      <c r="I1047" s="241" t="str">
        <f>IFERROR(Table2[[#This Row],[Net Selling]]*Table2[[#This Row],[Qty]],"")</f>
        <v/>
      </c>
    </row>
    <row r="1048" spans="2:9" x14ac:dyDescent="0.25">
      <c r="B1048" s="107" t="str">
        <f t="shared" si="17"/>
        <v/>
      </c>
      <c r="C1048" s="242"/>
      <c r="D1048" t="str">
        <f>IFERROR(VLOOKUP(Table2[[#This Row],[ITEM]],Table3[],2,0),"")</f>
        <v/>
      </c>
      <c r="E1048" s="241" t="str">
        <f>IFERROR(VLOOKUP(Table2[[#This Row],[ITEM]],Table3[],4,0),"")</f>
        <v/>
      </c>
      <c r="F1048" s="104"/>
      <c r="G1048" s="241" t="str">
        <f>IFERROR(Table2[[#This Row],[Unit Cost]]+Table2[[#This Row],[Unit Cost]]*Table2[[#This Row],[GST]],"")</f>
        <v/>
      </c>
      <c r="H1048" s="104"/>
      <c r="I1048" s="241" t="str">
        <f>IFERROR(Table2[[#This Row],[Net Selling]]*Table2[[#This Row],[Qty]],"")</f>
        <v/>
      </c>
    </row>
    <row r="1049" spans="2:9" x14ac:dyDescent="0.25">
      <c r="B1049" s="107" t="str">
        <f t="shared" si="17"/>
        <v/>
      </c>
      <c r="C1049" s="242"/>
      <c r="D1049" t="str">
        <f>IFERROR(VLOOKUP(Table2[[#This Row],[ITEM]],Table3[],2,0),"")</f>
        <v/>
      </c>
      <c r="E1049" s="241" t="str">
        <f>IFERROR(VLOOKUP(Table2[[#This Row],[ITEM]],Table3[],4,0),"")</f>
        <v/>
      </c>
      <c r="F1049" s="104"/>
      <c r="G1049" s="241" t="str">
        <f>IFERROR(Table2[[#This Row],[Unit Cost]]+Table2[[#This Row],[Unit Cost]]*Table2[[#This Row],[GST]],"")</f>
        <v/>
      </c>
      <c r="H1049" s="104"/>
      <c r="I1049" s="241" t="str">
        <f>IFERROR(Table2[[#This Row],[Net Selling]]*Table2[[#This Row],[Qty]],"")</f>
        <v/>
      </c>
    </row>
    <row r="1050" spans="2:9" x14ac:dyDescent="0.25">
      <c r="B1050" s="107" t="str">
        <f t="shared" si="17"/>
        <v/>
      </c>
      <c r="C1050" s="242"/>
      <c r="D1050" t="str">
        <f>IFERROR(VLOOKUP(Table2[[#This Row],[ITEM]],Table3[],2,0),"")</f>
        <v/>
      </c>
      <c r="E1050" s="241" t="str">
        <f>IFERROR(VLOOKUP(Table2[[#This Row],[ITEM]],Table3[],4,0),"")</f>
        <v/>
      </c>
      <c r="F1050" s="104"/>
      <c r="G1050" s="241" t="str">
        <f>IFERROR(Table2[[#This Row],[Unit Cost]]+Table2[[#This Row],[Unit Cost]]*Table2[[#This Row],[GST]],"")</f>
        <v/>
      </c>
      <c r="H1050" s="104"/>
      <c r="I1050" s="241" t="str">
        <f>IFERROR(Table2[[#This Row],[Net Selling]]*Table2[[#This Row],[Qty]],"")</f>
        <v/>
      </c>
    </row>
    <row r="1051" spans="2:9" x14ac:dyDescent="0.25">
      <c r="B1051" s="107" t="str">
        <f t="shared" si="17"/>
        <v/>
      </c>
      <c r="C1051" s="242"/>
      <c r="D1051" t="str">
        <f>IFERROR(VLOOKUP(Table2[[#This Row],[ITEM]],Table3[],2,0),"")</f>
        <v/>
      </c>
      <c r="E1051" s="241" t="str">
        <f>IFERROR(VLOOKUP(Table2[[#This Row],[ITEM]],Table3[],4,0),"")</f>
        <v/>
      </c>
      <c r="F1051" s="104"/>
      <c r="G1051" s="241" t="str">
        <f>IFERROR(Table2[[#This Row],[Unit Cost]]+Table2[[#This Row],[Unit Cost]]*Table2[[#This Row],[GST]],"")</f>
        <v/>
      </c>
      <c r="H1051" s="104"/>
      <c r="I1051" s="241" t="str">
        <f>IFERROR(Table2[[#This Row],[Net Selling]]*Table2[[#This Row],[Qty]],"")</f>
        <v/>
      </c>
    </row>
    <row r="1052" spans="2:9" x14ac:dyDescent="0.25">
      <c r="B1052" s="107" t="str">
        <f t="shared" si="17"/>
        <v/>
      </c>
      <c r="C1052" s="242"/>
      <c r="D1052" t="str">
        <f>IFERROR(VLOOKUP(Table2[[#This Row],[ITEM]],Table3[],2,0),"")</f>
        <v/>
      </c>
      <c r="E1052" s="241" t="str">
        <f>IFERROR(VLOOKUP(Table2[[#This Row],[ITEM]],Table3[],4,0),"")</f>
        <v/>
      </c>
      <c r="F1052" s="104"/>
      <c r="G1052" s="241" t="str">
        <f>IFERROR(Table2[[#This Row],[Unit Cost]]+Table2[[#This Row],[Unit Cost]]*Table2[[#This Row],[GST]],"")</f>
        <v/>
      </c>
      <c r="H1052" s="104"/>
      <c r="I1052" s="241" t="str">
        <f>IFERROR(Table2[[#This Row],[Net Selling]]*Table2[[#This Row],[Qty]],"")</f>
        <v/>
      </c>
    </row>
    <row r="1053" spans="2:9" x14ac:dyDescent="0.25">
      <c r="B1053" s="107" t="str">
        <f t="shared" si="17"/>
        <v/>
      </c>
      <c r="C1053" s="242"/>
      <c r="D1053" t="str">
        <f>IFERROR(VLOOKUP(Table2[[#This Row],[ITEM]],Table3[],2,0),"")</f>
        <v/>
      </c>
      <c r="E1053" s="241" t="str">
        <f>IFERROR(VLOOKUP(Table2[[#This Row],[ITEM]],Table3[],4,0),"")</f>
        <v/>
      </c>
      <c r="F1053" s="104"/>
      <c r="G1053" s="241" t="str">
        <f>IFERROR(Table2[[#This Row],[Unit Cost]]+Table2[[#This Row],[Unit Cost]]*Table2[[#This Row],[GST]],"")</f>
        <v/>
      </c>
      <c r="H1053" s="104"/>
      <c r="I1053" s="241" t="str">
        <f>IFERROR(Table2[[#This Row],[Net Selling]]*Table2[[#This Row],[Qty]],"")</f>
        <v/>
      </c>
    </row>
    <row r="1054" spans="2:9" x14ac:dyDescent="0.25">
      <c r="B1054" s="107" t="str">
        <f t="shared" si="17"/>
        <v/>
      </c>
      <c r="C1054" s="242"/>
      <c r="D1054" t="str">
        <f>IFERROR(VLOOKUP(Table2[[#This Row],[ITEM]],Table3[],2,0),"")</f>
        <v/>
      </c>
      <c r="E1054" s="241" t="str">
        <f>IFERROR(VLOOKUP(Table2[[#This Row],[ITEM]],Table3[],4,0),"")</f>
        <v/>
      </c>
      <c r="F1054" s="104"/>
      <c r="G1054" s="241" t="str">
        <f>IFERROR(Table2[[#This Row],[Unit Cost]]+Table2[[#This Row],[Unit Cost]]*Table2[[#This Row],[GST]],"")</f>
        <v/>
      </c>
      <c r="H1054" s="104"/>
      <c r="I1054" s="241" t="str">
        <f>IFERROR(Table2[[#This Row],[Net Selling]]*Table2[[#This Row],[Qty]],"")</f>
        <v/>
      </c>
    </row>
    <row r="1055" spans="2:9" x14ac:dyDescent="0.25">
      <c r="B1055" s="107" t="str">
        <f t="shared" si="17"/>
        <v/>
      </c>
      <c r="C1055" s="242"/>
      <c r="D1055" t="str">
        <f>IFERROR(VLOOKUP(Table2[[#This Row],[ITEM]],Table3[],2,0),"")</f>
        <v/>
      </c>
      <c r="E1055" s="241" t="str">
        <f>IFERROR(VLOOKUP(Table2[[#This Row],[ITEM]],Table3[],4,0),"")</f>
        <v/>
      </c>
      <c r="F1055" s="104"/>
      <c r="G1055" s="241" t="str">
        <f>IFERROR(Table2[[#This Row],[Unit Cost]]+Table2[[#This Row],[Unit Cost]]*Table2[[#This Row],[GST]],"")</f>
        <v/>
      </c>
      <c r="H1055" s="104"/>
      <c r="I1055" s="241" t="str">
        <f>IFERROR(Table2[[#This Row],[Net Selling]]*Table2[[#This Row],[Qty]],"")</f>
        <v/>
      </c>
    </row>
    <row r="1056" spans="2:9" x14ac:dyDescent="0.25">
      <c r="B1056" s="107" t="str">
        <f t="shared" si="17"/>
        <v/>
      </c>
      <c r="C1056" s="242"/>
      <c r="D1056" t="str">
        <f>IFERROR(VLOOKUP(Table2[[#This Row],[ITEM]],Table3[],2,0),"")</f>
        <v/>
      </c>
      <c r="E1056" s="241" t="str">
        <f>IFERROR(VLOOKUP(Table2[[#This Row],[ITEM]],Table3[],4,0),"")</f>
        <v/>
      </c>
      <c r="F1056" s="104"/>
      <c r="G1056" s="241" t="str">
        <f>IFERROR(Table2[[#This Row],[Unit Cost]]+Table2[[#This Row],[Unit Cost]]*Table2[[#This Row],[GST]],"")</f>
        <v/>
      </c>
      <c r="H1056" s="104"/>
      <c r="I1056" s="241" t="str">
        <f>IFERROR(Table2[[#This Row],[Net Selling]]*Table2[[#This Row],[Qty]],"")</f>
        <v/>
      </c>
    </row>
    <row r="1057" spans="2:9" x14ac:dyDescent="0.25">
      <c r="B1057" s="107" t="str">
        <f t="shared" si="17"/>
        <v/>
      </c>
      <c r="C1057" s="242"/>
      <c r="D1057" t="str">
        <f>IFERROR(VLOOKUP(Table2[[#This Row],[ITEM]],Table3[],2,0),"")</f>
        <v/>
      </c>
      <c r="E1057" s="241" t="str">
        <f>IFERROR(VLOOKUP(Table2[[#This Row],[ITEM]],Table3[],4,0),"")</f>
        <v/>
      </c>
      <c r="F1057" s="104"/>
      <c r="G1057" s="241" t="str">
        <f>IFERROR(Table2[[#This Row],[Unit Cost]]+Table2[[#This Row],[Unit Cost]]*Table2[[#This Row],[GST]],"")</f>
        <v/>
      </c>
      <c r="H1057" s="104"/>
      <c r="I1057" s="241" t="str">
        <f>IFERROR(Table2[[#This Row],[Net Selling]]*Table2[[#This Row],[Qty]],"")</f>
        <v/>
      </c>
    </row>
    <row r="1058" spans="2:9" x14ac:dyDescent="0.25">
      <c r="B1058" s="107" t="str">
        <f t="shared" si="17"/>
        <v/>
      </c>
      <c r="C1058" s="242"/>
      <c r="D1058" t="str">
        <f>IFERROR(VLOOKUP(Table2[[#This Row],[ITEM]],Table3[],2,0),"")</f>
        <v/>
      </c>
      <c r="E1058" s="241" t="str">
        <f>IFERROR(VLOOKUP(Table2[[#This Row],[ITEM]],Table3[],4,0),"")</f>
        <v/>
      </c>
      <c r="F1058" s="104"/>
      <c r="G1058" s="241" t="str">
        <f>IFERROR(Table2[[#This Row],[Unit Cost]]+Table2[[#This Row],[Unit Cost]]*Table2[[#This Row],[GST]],"")</f>
        <v/>
      </c>
      <c r="H1058" s="104"/>
      <c r="I1058" s="241" t="str">
        <f>IFERROR(Table2[[#This Row],[Net Selling]]*Table2[[#This Row],[Qty]],"")</f>
        <v/>
      </c>
    </row>
    <row r="1059" spans="2:9" x14ac:dyDescent="0.25">
      <c r="B1059" s="107" t="str">
        <f t="shared" si="17"/>
        <v/>
      </c>
      <c r="C1059" s="242"/>
      <c r="D1059" t="str">
        <f>IFERROR(VLOOKUP(Table2[[#This Row],[ITEM]],Table3[],2,0),"")</f>
        <v/>
      </c>
      <c r="E1059" s="241" t="str">
        <f>IFERROR(VLOOKUP(Table2[[#This Row],[ITEM]],Table3[],4,0),"")</f>
        <v/>
      </c>
      <c r="F1059" s="104"/>
      <c r="G1059" s="241" t="str">
        <f>IFERROR(Table2[[#This Row],[Unit Cost]]+Table2[[#This Row],[Unit Cost]]*Table2[[#This Row],[GST]],"")</f>
        <v/>
      </c>
      <c r="H1059" s="104"/>
      <c r="I1059" s="241" t="str">
        <f>IFERROR(Table2[[#This Row],[Net Selling]]*Table2[[#This Row],[Qty]],"")</f>
        <v/>
      </c>
    </row>
    <row r="1060" spans="2:9" x14ac:dyDescent="0.25">
      <c r="B1060" s="107" t="str">
        <f t="shared" si="17"/>
        <v/>
      </c>
      <c r="C1060" s="242"/>
      <c r="D1060" t="str">
        <f>IFERROR(VLOOKUP(Table2[[#This Row],[ITEM]],Table3[],2,0),"")</f>
        <v/>
      </c>
      <c r="E1060" s="241" t="str">
        <f>IFERROR(VLOOKUP(Table2[[#This Row],[ITEM]],Table3[],4,0),"")</f>
        <v/>
      </c>
      <c r="F1060" s="104"/>
      <c r="G1060" s="241" t="str">
        <f>IFERROR(Table2[[#This Row],[Unit Cost]]+Table2[[#This Row],[Unit Cost]]*Table2[[#This Row],[GST]],"")</f>
        <v/>
      </c>
      <c r="H1060" s="104"/>
      <c r="I1060" s="241" t="str">
        <f>IFERROR(Table2[[#This Row],[Net Selling]]*Table2[[#This Row],[Qty]],"")</f>
        <v/>
      </c>
    </row>
    <row r="1061" spans="2:9" x14ac:dyDescent="0.25">
      <c r="B1061" s="107" t="str">
        <f t="shared" si="17"/>
        <v/>
      </c>
      <c r="C1061" s="242"/>
      <c r="D1061" t="str">
        <f>IFERROR(VLOOKUP(Table2[[#This Row],[ITEM]],Table3[],2,0),"")</f>
        <v/>
      </c>
      <c r="E1061" s="241" t="str">
        <f>IFERROR(VLOOKUP(Table2[[#This Row],[ITEM]],Table3[],4,0),"")</f>
        <v/>
      </c>
      <c r="F1061" s="104"/>
      <c r="G1061" s="241" t="str">
        <f>IFERROR(Table2[[#This Row],[Unit Cost]]+Table2[[#This Row],[Unit Cost]]*Table2[[#This Row],[GST]],"")</f>
        <v/>
      </c>
      <c r="H1061" s="104"/>
      <c r="I1061" s="241" t="str">
        <f>IFERROR(Table2[[#This Row],[Net Selling]]*Table2[[#This Row],[Qty]],"")</f>
        <v/>
      </c>
    </row>
    <row r="1062" spans="2:9" x14ac:dyDescent="0.25">
      <c r="B1062" s="107" t="str">
        <f t="shared" si="17"/>
        <v/>
      </c>
      <c r="C1062" s="242"/>
      <c r="D1062" t="str">
        <f>IFERROR(VLOOKUP(Table2[[#This Row],[ITEM]],Table3[],2,0),"")</f>
        <v/>
      </c>
      <c r="E1062" s="241" t="str">
        <f>IFERROR(VLOOKUP(Table2[[#This Row],[ITEM]],Table3[],4,0),"")</f>
        <v/>
      </c>
      <c r="F1062" s="104"/>
      <c r="G1062" s="241" t="str">
        <f>IFERROR(Table2[[#This Row],[Unit Cost]]+Table2[[#This Row],[Unit Cost]]*Table2[[#This Row],[GST]],"")</f>
        <v/>
      </c>
      <c r="H1062" s="104"/>
      <c r="I1062" s="241" t="str">
        <f>IFERROR(Table2[[#This Row],[Net Selling]]*Table2[[#This Row],[Qty]],"")</f>
        <v/>
      </c>
    </row>
    <row r="1063" spans="2:9" x14ac:dyDescent="0.25">
      <c r="B1063" s="107" t="str">
        <f t="shared" si="17"/>
        <v/>
      </c>
      <c r="C1063" s="242"/>
      <c r="D1063" t="str">
        <f>IFERROR(VLOOKUP(Table2[[#This Row],[ITEM]],Table3[],2,0),"")</f>
        <v/>
      </c>
      <c r="E1063" s="241" t="str">
        <f>IFERROR(VLOOKUP(Table2[[#This Row],[ITEM]],Table3[],4,0),"")</f>
        <v/>
      </c>
      <c r="F1063" s="104"/>
      <c r="G1063" s="241" t="str">
        <f>IFERROR(Table2[[#This Row],[Unit Cost]]+Table2[[#This Row],[Unit Cost]]*Table2[[#This Row],[GST]],"")</f>
        <v/>
      </c>
      <c r="H1063" s="104"/>
      <c r="I1063" s="241" t="str">
        <f>IFERROR(Table2[[#This Row],[Net Selling]]*Table2[[#This Row],[Qty]],"")</f>
        <v/>
      </c>
    </row>
    <row r="1064" spans="2:9" x14ac:dyDescent="0.25">
      <c r="B1064" s="107" t="str">
        <f t="shared" si="17"/>
        <v/>
      </c>
      <c r="C1064" s="242"/>
      <c r="D1064" t="str">
        <f>IFERROR(VLOOKUP(Table2[[#This Row],[ITEM]],Table3[],2,0),"")</f>
        <v/>
      </c>
      <c r="E1064" s="241" t="str">
        <f>IFERROR(VLOOKUP(Table2[[#This Row],[ITEM]],Table3[],4,0),"")</f>
        <v/>
      </c>
      <c r="F1064" s="104"/>
      <c r="G1064" s="241" t="str">
        <f>IFERROR(Table2[[#This Row],[Unit Cost]]+Table2[[#This Row],[Unit Cost]]*Table2[[#This Row],[GST]],"")</f>
        <v/>
      </c>
      <c r="H1064" s="104"/>
      <c r="I1064" s="241" t="str">
        <f>IFERROR(Table2[[#This Row],[Net Selling]]*Table2[[#This Row],[Qty]],"")</f>
        <v/>
      </c>
    </row>
    <row r="1065" spans="2:9" x14ac:dyDescent="0.25">
      <c r="B1065" s="107" t="str">
        <f t="shared" si="17"/>
        <v/>
      </c>
      <c r="C1065" s="242"/>
      <c r="D1065" t="str">
        <f>IFERROR(VLOOKUP(Table2[[#This Row],[ITEM]],Table3[],2,0),"")</f>
        <v/>
      </c>
      <c r="E1065" s="241" t="str">
        <f>IFERROR(VLOOKUP(Table2[[#This Row],[ITEM]],Table3[],4,0),"")</f>
        <v/>
      </c>
      <c r="F1065" s="104"/>
      <c r="G1065" s="241" t="str">
        <f>IFERROR(Table2[[#This Row],[Unit Cost]]+Table2[[#This Row],[Unit Cost]]*Table2[[#This Row],[GST]],"")</f>
        <v/>
      </c>
      <c r="H1065" s="104"/>
      <c r="I1065" s="241" t="str">
        <f>IFERROR(Table2[[#This Row],[Net Selling]]*Table2[[#This Row],[Qty]],"")</f>
        <v/>
      </c>
    </row>
    <row r="1066" spans="2:9" x14ac:dyDescent="0.25">
      <c r="B1066" s="107" t="str">
        <f t="shared" si="17"/>
        <v/>
      </c>
      <c r="C1066" s="242"/>
      <c r="D1066" t="str">
        <f>IFERROR(VLOOKUP(Table2[[#This Row],[ITEM]],Table3[],2,0),"")</f>
        <v/>
      </c>
      <c r="E1066" s="241" t="str">
        <f>IFERROR(VLOOKUP(Table2[[#This Row],[ITEM]],Table3[],4,0),"")</f>
        <v/>
      </c>
      <c r="F1066" s="104"/>
      <c r="G1066" s="241" t="str">
        <f>IFERROR(Table2[[#This Row],[Unit Cost]]+Table2[[#This Row],[Unit Cost]]*Table2[[#This Row],[GST]],"")</f>
        <v/>
      </c>
      <c r="H1066" s="104"/>
      <c r="I1066" s="241" t="str">
        <f>IFERROR(Table2[[#This Row],[Net Selling]]*Table2[[#This Row],[Qty]],"")</f>
        <v/>
      </c>
    </row>
    <row r="1067" spans="2:9" x14ac:dyDescent="0.25">
      <c r="B1067" s="107" t="str">
        <f t="shared" si="17"/>
        <v/>
      </c>
      <c r="C1067" s="242"/>
      <c r="D1067" t="str">
        <f>IFERROR(VLOOKUP(Table2[[#This Row],[ITEM]],Table3[],2,0),"")</f>
        <v/>
      </c>
      <c r="E1067" s="241" t="str">
        <f>IFERROR(VLOOKUP(Table2[[#This Row],[ITEM]],Table3[],4,0),"")</f>
        <v/>
      </c>
      <c r="F1067" s="104"/>
      <c r="G1067" s="241" t="str">
        <f>IFERROR(Table2[[#This Row],[Unit Cost]]+Table2[[#This Row],[Unit Cost]]*Table2[[#This Row],[GST]],"")</f>
        <v/>
      </c>
      <c r="H1067" s="104"/>
      <c r="I1067" s="241" t="str">
        <f>IFERROR(Table2[[#This Row],[Net Selling]]*Table2[[#This Row],[Qty]],"")</f>
        <v/>
      </c>
    </row>
    <row r="1068" spans="2:9" x14ac:dyDescent="0.25">
      <c r="B1068" s="107" t="str">
        <f t="shared" si="17"/>
        <v/>
      </c>
      <c r="C1068" s="242"/>
      <c r="D1068" t="str">
        <f>IFERROR(VLOOKUP(Table2[[#This Row],[ITEM]],Table3[],2,0),"")</f>
        <v/>
      </c>
      <c r="E1068" s="241" t="str">
        <f>IFERROR(VLOOKUP(Table2[[#This Row],[ITEM]],Table3[],4,0),"")</f>
        <v/>
      </c>
      <c r="F1068" s="104"/>
      <c r="G1068" s="241" t="str">
        <f>IFERROR(Table2[[#This Row],[Unit Cost]]+Table2[[#This Row],[Unit Cost]]*Table2[[#This Row],[GST]],"")</f>
        <v/>
      </c>
      <c r="H1068" s="104"/>
      <c r="I1068" s="241" t="str">
        <f>IFERROR(Table2[[#This Row],[Net Selling]]*Table2[[#This Row],[Qty]],"")</f>
        <v/>
      </c>
    </row>
    <row r="1069" spans="2:9" x14ac:dyDescent="0.25">
      <c r="B1069" s="107" t="str">
        <f t="shared" si="17"/>
        <v/>
      </c>
      <c r="C1069" s="242"/>
      <c r="D1069" t="str">
        <f>IFERROR(VLOOKUP(Table2[[#This Row],[ITEM]],Table3[],2,0),"")</f>
        <v/>
      </c>
      <c r="E1069" s="241" t="str">
        <f>IFERROR(VLOOKUP(Table2[[#This Row],[ITEM]],Table3[],4,0),"")</f>
        <v/>
      </c>
      <c r="F1069" s="104"/>
      <c r="G1069" s="241" t="str">
        <f>IFERROR(Table2[[#This Row],[Unit Cost]]+Table2[[#This Row],[Unit Cost]]*Table2[[#This Row],[GST]],"")</f>
        <v/>
      </c>
      <c r="H1069" s="104"/>
      <c r="I1069" s="241" t="str">
        <f>IFERROR(Table2[[#This Row],[Net Selling]]*Table2[[#This Row],[Qty]],"")</f>
        <v/>
      </c>
    </row>
    <row r="1070" spans="2:9" x14ac:dyDescent="0.25">
      <c r="B1070" s="107" t="str">
        <f t="shared" si="17"/>
        <v/>
      </c>
      <c r="C1070" s="242"/>
      <c r="D1070" t="str">
        <f>IFERROR(VLOOKUP(Table2[[#This Row],[ITEM]],Table3[],2,0),"")</f>
        <v/>
      </c>
      <c r="E1070" s="241" t="str">
        <f>IFERROR(VLOOKUP(Table2[[#This Row],[ITEM]],Table3[],4,0),"")</f>
        <v/>
      </c>
      <c r="F1070" s="104"/>
      <c r="G1070" s="241" t="str">
        <f>IFERROR(Table2[[#This Row],[Unit Cost]]+Table2[[#This Row],[Unit Cost]]*Table2[[#This Row],[GST]],"")</f>
        <v/>
      </c>
      <c r="H1070" s="104"/>
      <c r="I1070" s="241" t="str">
        <f>IFERROR(Table2[[#This Row],[Net Selling]]*Table2[[#This Row],[Qty]],"")</f>
        <v/>
      </c>
    </row>
    <row r="1071" spans="2:9" x14ac:dyDescent="0.25">
      <c r="B1071" s="107" t="str">
        <f t="shared" si="17"/>
        <v/>
      </c>
      <c r="C1071" s="242"/>
      <c r="D1071" t="str">
        <f>IFERROR(VLOOKUP(Table2[[#This Row],[ITEM]],Table3[],2,0),"")</f>
        <v/>
      </c>
      <c r="E1071" s="241" t="str">
        <f>IFERROR(VLOOKUP(Table2[[#This Row],[ITEM]],Table3[],4,0),"")</f>
        <v/>
      </c>
      <c r="F1071" s="104"/>
      <c r="G1071" s="241" t="str">
        <f>IFERROR(Table2[[#This Row],[Unit Cost]]+Table2[[#This Row],[Unit Cost]]*Table2[[#This Row],[GST]],"")</f>
        <v/>
      </c>
      <c r="H1071" s="104"/>
      <c r="I1071" s="241" t="str">
        <f>IFERROR(Table2[[#This Row],[Net Selling]]*Table2[[#This Row],[Qty]],"")</f>
        <v/>
      </c>
    </row>
    <row r="1072" spans="2:9" x14ac:dyDescent="0.25">
      <c r="B1072" s="107" t="str">
        <f t="shared" si="17"/>
        <v/>
      </c>
      <c r="C1072" s="242"/>
      <c r="D1072" t="str">
        <f>IFERROR(VLOOKUP(Table2[[#This Row],[ITEM]],Table3[],2,0),"")</f>
        <v/>
      </c>
      <c r="E1072" s="241" t="str">
        <f>IFERROR(VLOOKUP(Table2[[#This Row],[ITEM]],Table3[],4,0),"")</f>
        <v/>
      </c>
      <c r="F1072" s="104"/>
      <c r="G1072" s="241" t="str">
        <f>IFERROR(Table2[[#This Row],[Unit Cost]]+Table2[[#This Row],[Unit Cost]]*Table2[[#This Row],[GST]],"")</f>
        <v/>
      </c>
      <c r="H1072" s="104"/>
      <c r="I1072" s="241" t="str">
        <f>IFERROR(Table2[[#This Row],[Net Selling]]*Table2[[#This Row],[Qty]],"")</f>
        <v/>
      </c>
    </row>
    <row r="1073" spans="2:9" x14ac:dyDescent="0.25">
      <c r="B1073" s="107" t="str">
        <f t="shared" si="17"/>
        <v/>
      </c>
      <c r="C1073" s="242"/>
      <c r="D1073" t="str">
        <f>IFERROR(VLOOKUP(Table2[[#This Row],[ITEM]],Table3[],2,0),"")</f>
        <v/>
      </c>
      <c r="E1073" s="241" t="str">
        <f>IFERROR(VLOOKUP(Table2[[#This Row],[ITEM]],Table3[],4,0),"")</f>
        <v/>
      </c>
      <c r="F1073" s="104"/>
      <c r="G1073" s="241" t="str">
        <f>IFERROR(Table2[[#This Row],[Unit Cost]]+Table2[[#This Row],[Unit Cost]]*Table2[[#This Row],[GST]],"")</f>
        <v/>
      </c>
      <c r="H1073" s="104"/>
      <c r="I1073" s="241" t="str">
        <f>IFERROR(Table2[[#This Row],[Net Selling]]*Table2[[#This Row],[Qty]],"")</f>
        <v/>
      </c>
    </row>
    <row r="1074" spans="2:9" x14ac:dyDescent="0.25">
      <c r="B1074" s="107" t="str">
        <f t="shared" si="17"/>
        <v/>
      </c>
      <c r="C1074" s="242"/>
      <c r="D1074" t="str">
        <f>IFERROR(VLOOKUP(Table2[[#This Row],[ITEM]],Table3[],2,0),"")</f>
        <v/>
      </c>
      <c r="E1074" s="241" t="str">
        <f>IFERROR(VLOOKUP(Table2[[#This Row],[ITEM]],Table3[],4,0),"")</f>
        <v/>
      </c>
      <c r="F1074" s="104"/>
      <c r="G1074" s="241" t="str">
        <f>IFERROR(Table2[[#This Row],[Unit Cost]]+Table2[[#This Row],[Unit Cost]]*Table2[[#This Row],[GST]],"")</f>
        <v/>
      </c>
      <c r="H1074" s="104"/>
      <c r="I1074" s="241" t="str">
        <f>IFERROR(Table2[[#This Row],[Net Selling]]*Table2[[#This Row],[Qty]],"")</f>
        <v/>
      </c>
    </row>
    <row r="1075" spans="2:9" x14ac:dyDescent="0.25">
      <c r="B1075" s="107" t="str">
        <f t="shared" si="17"/>
        <v/>
      </c>
      <c r="C1075" s="242"/>
      <c r="D1075" t="str">
        <f>IFERROR(VLOOKUP(Table2[[#This Row],[ITEM]],Table3[],2,0),"")</f>
        <v/>
      </c>
      <c r="E1075" s="241" t="str">
        <f>IFERROR(VLOOKUP(Table2[[#This Row],[ITEM]],Table3[],4,0),"")</f>
        <v/>
      </c>
      <c r="F1075" s="104"/>
      <c r="G1075" s="241" t="str">
        <f>IFERROR(Table2[[#This Row],[Unit Cost]]+Table2[[#This Row],[Unit Cost]]*Table2[[#This Row],[GST]],"")</f>
        <v/>
      </c>
      <c r="H1075" s="104"/>
      <c r="I1075" s="241" t="str">
        <f>IFERROR(Table2[[#This Row],[Net Selling]]*Table2[[#This Row],[Qty]],"")</f>
        <v/>
      </c>
    </row>
    <row r="1076" spans="2:9" x14ac:dyDescent="0.25">
      <c r="B1076" s="107" t="str">
        <f t="shared" si="17"/>
        <v/>
      </c>
      <c r="C1076" s="242"/>
      <c r="D1076" t="str">
        <f>IFERROR(VLOOKUP(Table2[[#This Row],[ITEM]],Table3[],2,0),"")</f>
        <v/>
      </c>
      <c r="E1076" s="241" t="str">
        <f>IFERROR(VLOOKUP(Table2[[#This Row],[ITEM]],Table3[],4,0),"")</f>
        <v/>
      </c>
      <c r="F1076" s="104"/>
      <c r="G1076" s="241" t="str">
        <f>IFERROR(Table2[[#This Row],[Unit Cost]]+Table2[[#This Row],[Unit Cost]]*Table2[[#This Row],[GST]],"")</f>
        <v/>
      </c>
      <c r="H1076" s="104"/>
      <c r="I1076" s="241" t="str">
        <f>IFERROR(Table2[[#This Row],[Net Selling]]*Table2[[#This Row],[Qty]],"")</f>
        <v/>
      </c>
    </row>
    <row r="1077" spans="2:9" x14ac:dyDescent="0.25">
      <c r="B1077" s="107" t="str">
        <f t="shared" si="17"/>
        <v/>
      </c>
      <c r="C1077" s="242"/>
      <c r="D1077" t="str">
        <f>IFERROR(VLOOKUP(Table2[[#This Row],[ITEM]],Table3[],2,0),"")</f>
        <v/>
      </c>
      <c r="E1077" s="241" t="str">
        <f>IFERROR(VLOOKUP(Table2[[#This Row],[ITEM]],Table3[],4,0),"")</f>
        <v/>
      </c>
      <c r="F1077" s="104"/>
      <c r="G1077" s="241" t="str">
        <f>IFERROR(Table2[[#This Row],[Unit Cost]]+Table2[[#This Row],[Unit Cost]]*Table2[[#This Row],[GST]],"")</f>
        <v/>
      </c>
      <c r="H1077" s="104"/>
      <c r="I1077" s="241" t="str">
        <f>IFERROR(Table2[[#This Row],[Net Selling]]*Table2[[#This Row],[Qty]],"")</f>
        <v/>
      </c>
    </row>
    <row r="1078" spans="2:9" x14ac:dyDescent="0.25">
      <c r="B1078" s="107" t="str">
        <f t="shared" si="17"/>
        <v/>
      </c>
      <c r="C1078" s="242"/>
      <c r="D1078" t="str">
        <f>IFERROR(VLOOKUP(Table2[[#This Row],[ITEM]],Table3[],2,0),"")</f>
        <v/>
      </c>
      <c r="E1078" s="241" t="str">
        <f>IFERROR(VLOOKUP(Table2[[#This Row],[ITEM]],Table3[],4,0),"")</f>
        <v/>
      </c>
      <c r="F1078" s="104"/>
      <c r="G1078" s="241" t="str">
        <f>IFERROR(Table2[[#This Row],[Unit Cost]]+Table2[[#This Row],[Unit Cost]]*Table2[[#This Row],[GST]],"")</f>
        <v/>
      </c>
      <c r="H1078" s="104"/>
      <c r="I1078" s="241" t="str">
        <f>IFERROR(Table2[[#This Row],[Net Selling]]*Table2[[#This Row],[Qty]],"")</f>
        <v/>
      </c>
    </row>
    <row r="1079" spans="2:9" x14ac:dyDescent="0.25">
      <c r="B1079" s="107" t="str">
        <f t="shared" si="17"/>
        <v/>
      </c>
      <c r="C1079" s="242"/>
      <c r="D1079" t="str">
        <f>IFERROR(VLOOKUP(Table2[[#This Row],[ITEM]],Table3[],2,0),"")</f>
        <v/>
      </c>
      <c r="E1079" s="241" t="str">
        <f>IFERROR(VLOOKUP(Table2[[#This Row],[ITEM]],Table3[],4,0),"")</f>
        <v/>
      </c>
      <c r="F1079" s="104"/>
      <c r="G1079" s="241" t="str">
        <f>IFERROR(Table2[[#This Row],[Unit Cost]]+Table2[[#This Row],[Unit Cost]]*Table2[[#This Row],[GST]],"")</f>
        <v/>
      </c>
      <c r="H1079" s="104"/>
      <c r="I1079" s="241" t="str">
        <f>IFERROR(Table2[[#This Row],[Net Selling]]*Table2[[#This Row],[Qty]],"")</f>
        <v/>
      </c>
    </row>
    <row r="1080" spans="2:9" x14ac:dyDescent="0.25">
      <c r="B1080" s="107" t="str">
        <f t="shared" si="17"/>
        <v/>
      </c>
      <c r="C1080" s="242"/>
      <c r="D1080" t="str">
        <f>IFERROR(VLOOKUP(Table2[[#This Row],[ITEM]],Table3[],2,0),"")</f>
        <v/>
      </c>
      <c r="E1080" s="241" t="str">
        <f>IFERROR(VLOOKUP(Table2[[#This Row],[ITEM]],Table3[],4,0),"")</f>
        <v/>
      </c>
      <c r="F1080" s="104"/>
      <c r="G1080" s="241" t="str">
        <f>IFERROR(Table2[[#This Row],[Unit Cost]]+Table2[[#This Row],[Unit Cost]]*Table2[[#This Row],[GST]],"")</f>
        <v/>
      </c>
      <c r="H1080" s="104"/>
      <c r="I1080" s="241" t="str">
        <f>IFERROR(Table2[[#This Row],[Net Selling]]*Table2[[#This Row],[Qty]],"")</f>
        <v/>
      </c>
    </row>
    <row r="1081" spans="2:9" x14ac:dyDescent="0.25">
      <c r="B1081" s="107" t="str">
        <f t="shared" si="17"/>
        <v/>
      </c>
      <c r="C1081" s="242"/>
      <c r="D1081" t="str">
        <f>IFERROR(VLOOKUP(Table2[[#This Row],[ITEM]],Table3[],2,0),"")</f>
        <v/>
      </c>
      <c r="E1081" s="241" t="str">
        <f>IFERROR(VLOOKUP(Table2[[#This Row],[ITEM]],Table3[],4,0),"")</f>
        <v/>
      </c>
      <c r="F1081" s="104"/>
      <c r="G1081" s="241" t="str">
        <f>IFERROR(Table2[[#This Row],[Unit Cost]]+Table2[[#This Row],[Unit Cost]]*Table2[[#This Row],[GST]],"")</f>
        <v/>
      </c>
      <c r="H1081" s="104"/>
      <c r="I1081" s="241" t="str">
        <f>IFERROR(Table2[[#This Row],[Net Selling]]*Table2[[#This Row],[Qty]],"")</f>
        <v/>
      </c>
    </row>
    <row r="1082" spans="2:9" x14ac:dyDescent="0.25">
      <c r="B1082" s="107" t="str">
        <f t="shared" si="17"/>
        <v/>
      </c>
      <c r="C1082" s="242"/>
      <c r="D1082" t="str">
        <f>IFERROR(VLOOKUP(Table2[[#This Row],[ITEM]],Table3[],2,0),"")</f>
        <v/>
      </c>
      <c r="E1082" s="241" t="str">
        <f>IFERROR(VLOOKUP(Table2[[#This Row],[ITEM]],Table3[],4,0),"")</f>
        <v/>
      </c>
      <c r="F1082" s="104"/>
      <c r="G1082" s="241" t="str">
        <f>IFERROR(Table2[[#This Row],[Unit Cost]]+Table2[[#This Row],[Unit Cost]]*Table2[[#This Row],[GST]],"")</f>
        <v/>
      </c>
      <c r="H1082" s="104"/>
      <c r="I1082" s="241" t="str">
        <f>IFERROR(Table2[[#This Row],[Net Selling]]*Table2[[#This Row],[Qty]],"")</f>
        <v/>
      </c>
    </row>
    <row r="1083" spans="2:9" x14ac:dyDescent="0.25">
      <c r="B1083" s="107" t="str">
        <f t="shared" si="17"/>
        <v/>
      </c>
      <c r="C1083" s="242"/>
      <c r="D1083" t="str">
        <f>IFERROR(VLOOKUP(Table2[[#This Row],[ITEM]],Table3[],2,0),"")</f>
        <v/>
      </c>
      <c r="E1083" s="241" t="str">
        <f>IFERROR(VLOOKUP(Table2[[#This Row],[ITEM]],Table3[],4,0),"")</f>
        <v/>
      </c>
      <c r="F1083" s="104"/>
      <c r="G1083" s="241" t="str">
        <f>IFERROR(Table2[[#This Row],[Unit Cost]]+Table2[[#This Row],[Unit Cost]]*Table2[[#This Row],[GST]],"")</f>
        <v/>
      </c>
      <c r="H1083" s="104"/>
      <c r="I1083" s="241" t="str">
        <f>IFERROR(Table2[[#This Row],[Net Selling]]*Table2[[#This Row],[Qty]],"")</f>
        <v/>
      </c>
    </row>
    <row r="1084" spans="2:9" x14ac:dyDescent="0.25">
      <c r="B1084" s="107" t="str">
        <f t="shared" si="17"/>
        <v/>
      </c>
      <c r="C1084" s="242"/>
      <c r="D1084" t="str">
        <f>IFERROR(VLOOKUP(Table2[[#This Row],[ITEM]],Table3[],2,0),"")</f>
        <v/>
      </c>
      <c r="E1084" s="241" t="str">
        <f>IFERROR(VLOOKUP(Table2[[#This Row],[ITEM]],Table3[],4,0),"")</f>
        <v/>
      </c>
      <c r="F1084" s="104"/>
      <c r="G1084" s="241" t="str">
        <f>IFERROR(Table2[[#This Row],[Unit Cost]]+Table2[[#This Row],[Unit Cost]]*Table2[[#This Row],[GST]],"")</f>
        <v/>
      </c>
      <c r="H1084" s="104"/>
      <c r="I1084" s="241" t="str">
        <f>IFERROR(Table2[[#This Row],[Net Selling]]*Table2[[#This Row],[Qty]],"")</f>
        <v/>
      </c>
    </row>
    <row r="1085" spans="2:9" x14ac:dyDescent="0.25">
      <c r="B1085" s="107" t="str">
        <f t="shared" si="17"/>
        <v/>
      </c>
      <c r="C1085" s="242"/>
      <c r="D1085" t="str">
        <f>IFERROR(VLOOKUP(Table2[[#This Row],[ITEM]],Table3[],2,0),"")</f>
        <v/>
      </c>
      <c r="E1085" s="241" t="str">
        <f>IFERROR(VLOOKUP(Table2[[#This Row],[ITEM]],Table3[],4,0),"")</f>
        <v/>
      </c>
      <c r="F1085" s="104"/>
      <c r="G1085" s="241" t="str">
        <f>IFERROR(Table2[[#This Row],[Unit Cost]]+Table2[[#This Row],[Unit Cost]]*Table2[[#This Row],[GST]],"")</f>
        <v/>
      </c>
      <c r="H1085" s="104"/>
      <c r="I1085" s="241" t="str">
        <f>IFERROR(Table2[[#This Row],[Net Selling]]*Table2[[#This Row],[Qty]],"")</f>
        <v/>
      </c>
    </row>
    <row r="1086" spans="2:9" x14ac:dyDescent="0.25">
      <c r="B1086" s="107" t="str">
        <f t="shared" si="17"/>
        <v/>
      </c>
      <c r="C1086" s="242"/>
      <c r="D1086" t="str">
        <f>IFERROR(VLOOKUP(Table2[[#This Row],[ITEM]],Table3[],2,0),"")</f>
        <v/>
      </c>
      <c r="E1086" s="241" t="str">
        <f>IFERROR(VLOOKUP(Table2[[#This Row],[ITEM]],Table3[],4,0),"")</f>
        <v/>
      </c>
      <c r="F1086" s="104"/>
      <c r="G1086" s="241" t="str">
        <f>IFERROR(Table2[[#This Row],[Unit Cost]]+Table2[[#This Row],[Unit Cost]]*Table2[[#This Row],[GST]],"")</f>
        <v/>
      </c>
      <c r="H1086" s="104"/>
      <c r="I1086" s="241" t="str">
        <f>IFERROR(Table2[[#This Row],[Net Selling]]*Table2[[#This Row],[Qty]],"")</f>
        <v/>
      </c>
    </row>
    <row r="1087" spans="2:9" x14ac:dyDescent="0.25">
      <c r="B1087" s="107" t="str">
        <f t="shared" si="17"/>
        <v/>
      </c>
      <c r="C1087" s="242"/>
      <c r="D1087" t="str">
        <f>IFERROR(VLOOKUP(Table2[[#This Row],[ITEM]],Table3[],2,0),"")</f>
        <v/>
      </c>
      <c r="E1087" s="241" t="str">
        <f>IFERROR(VLOOKUP(Table2[[#This Row],[ITEM]],Table3[],4,0),"")</f>
        <v/>
      </c>
      <c r="F1087" s="104"/>
      <c r="G1087" s="241" t="str">
        <f>IFERROR(Table2[[#This Row],[Unit Cost]]+Table2[[#This Row],[Unit Cost]]*Table2[[#This Row],[GST]],"")</f>
        <v/>
      </c>
      <c r="H1087" s="104"/>
      <c r="I1087" s="241" t="str">
        <f>IFERROR(Table2[[#This Row],[Net Selling]]*Table2[[#This Row],[Qty]],"")</f>
        <v/>
      </c>
    </row>
    <row r="1088" spans="2:9" x14ac:dyDescent="0.25">
      <c r="B1088" s="107" t="str">
        <f t="shared" si="17"/>
        <v/>
      </c>
      <c r="C1088" s="242"/>
      <c r="D1088" t="str">
        <f>IFERROR(VLOOKUP(Table2[[#This Row],[ITEM]],Table3[],2,0),"")</f>
        <v/>
      </c>
      <c r="E1088" s="241" t="str">
        <f>IFERROR(VLOOKUP(Table2[[#This Row],[ITEM]],Table3[],4,0),"")</f>
        <v/>
      </c>
      <c r="F1088" s="104"/>
      <c r="G1088" s="241" t="str">
        <f>IFERROR(Table2[[#This Row],[Unit Cost]]+Table2[[#This Row],[Unit Cost]]*Table2[[#This Row],[GST]],"")</f>
        <v/>
      </c>
      <c r="H1088" s="104"/>
      <c r="I1088" s="241" t="str">
        <f>IFERROR(Table2[[#This Row],[Net Selling]]*Table2[[#This Row],[Qty]],"")</f>
        <v/>
      </c>
    </row>
    <row r="1089" spans="2:9" x14ac:dyDescent="0.25">
      <c r="B1089" s="107" t="str">
        <f t="shared" si="17"/>
        <v/>
      </c>
      <c r="C1089" s="242"/>
      <c r="D1089" t="str">
        <f>IFERROR(VLOOKUP(Table2[[#This Row],[ITEM]],Table3[],2,0),"")</f>
        <v/>
      </c>
      <c r="E1089" s="241" t="str">
        <f>IFERROR(VLOOKUP(Table2[[#This Row],[ITEM]],Table3[],4,0),"")</f>
        <v/>
      </c>
      <c r="F1089" s="104"/>
      <c r="G1089" s="241" t="str">
        <f>IFERROR(Table2[[#This Row],[Unit Cost]]+Table2[[#This Row],[Unit Cost]]*Table2[[#This Row],[GST]],"")</f>
        <v/>
      </c>
      <c r="H1089" s="104"/>
      <c r="I1089" s="241" t="str">
        <f>IFERROR(Table2[[#This Row],[Net Selling]]*Table2[[#This Row],[Qty]],"")</f>
        <v/>
      </c>
    </row>
    <row r="1090" spans="2:9" x14ac:dyDescent="0.25">
      <c r="B1090" s="107" t="str">
        <f t="shared" si="17"/>
        <v/>
      </c>
      <c r="C1090" s="242"/>
      <c r="D1090" t="str">
        <f>IFERROR(VLOOKUP(Table2[[#This Row],[ITEM]],Table3[],2,0),"")</f>
        <v/>
      </c>
      <c r="E1090" s="241" t="str">
        <f>IFERROR(VLOOKUP(Table2[[#This Row],[ITEM]],Table3[],4,0),"")</f>
        <v/>
      </c>
      <c r="F1090" s="104"/>
      <c r="G1090" s="241" t="str">
        <f>IFERROR(Table2[[#This Row],[Unit Cost]]+Table2[[#This Row],[Unit Cost]]*Table2[[#This Row],[GST]],"")</f>
        <v/>
      </c>
      <c r="H1090" s="104"/>
      <c r="I1090" s="241" t="str">
        <f>IFERROR(Table2[[#This Row],[Net Selling]]*Table2[[#This Row],[Qty]],"")</f>
        <v/>
      </c>
    </row>
    <row r="1091" spans="2:9" x14ac:dyDescent="0.25">
      <c r="B1091" s="107" t="str">
        <f t="shared" si="17"/>
        <v/>
      </c>
      <c r="C1091" s="242"/>
      <c r="D1091" t="str">
        <f>IFERROR(VLOOKUP(Table2[[#This Row],[ITEM]],Table3[],2,0),"")</f>
        <v/>
      </c>
      <c r="E1091" s="241" t="str">
        <f>IFERROR(VLOOKUP(Table2[[#This Row],[ITEM]],Table3[],4,0),"")</f>
        <v/>
      </c>
      <c r="F1091" s="104"/>
      <c r="G1091" s="241" t="str">
        <f>IFERROR(Table2[[#This Row],[Unit Cost]]+Table2[[#This Row],[Unit Cost]]*Table2[[#This Row],[GST]],"")</f>
        <v/>
      </c>
      <c r="H1091" s="104"/>
      <c r="I1091" s="241" t="str">
        <f>IFERROR(Table2[[#This Row],[Net Selling]]*Table2[[#This Row],[Qty]],"")</f>
        <v/>
      </c>
    </row>
    <row r="1092" spans="2:9" x14ac:dyDescent="0.25">
      <c r="B1092" s="107" t="str">
        <f t="shared" si="17"/>
        <v/>
      </c>
      <c r="C1092" s="242"/>
      <c r="D1092" t="str">
        <f>IFERROR(VLOOKUP(Table2[[#This Row],[ITEM]],Table3[],2,0),"")</f>
        <v/>
      </c>
      <c r="E1092" s="241" t="str">
        <f>IFERROR(VLOOKUP(Table2[[#This Row],[ITEM]],Table3[],4,0),"")</f>
        <v/>
      </c>
      <c r="F1092" s="104"/>
      <c r="G1092" s="241" t="str">
        <f>IFERROR(Table2[[#This Row],[Unit Cost]]+Table2[[#This Row],[Unit Cost]]*Table2[[#This Row],[GST]],"")</f>
        <v/>
      </c>
      <c r="H1092" s="104"/>
      <c r="I1092" s="241" t="str">
        <f>IFERROR(Table2[[#This Row],[Net Selling]]*Table2[[#This Row],[Qty]],"")</f>
        <v/>
      </c>
    </row>
    <row r="1093" spans="2:9" x14ac:dyDescent="0.25">
      <c r="B1093" s="107" t="str">
        <f t="shared" si="17"/>
        <v/>
      </c>
      <c r="C1093" s="242"/>
      <c r="D1093" t="str">
        <f>IFERROR(VLOOKUP(Table2[[#This Row],[ITEM]],Table3[],2,0),"")</f>
        <v/>
      </c>
      <c r="E1093" s="241" t="str">
        <f>IFERROR(VLOOKUP(Table2[[#This Row],[ITEM]],Table3[],4,0),"")</f>
        <v/>
      </c>
      <c r="F1093" s="104"/>
      <c r="G1093" s="241" t="str">
        <f>IFERROR(Table2[[#This Row],[Unit Cost]]+Table2[[#This Row],[Unit Cost]]*Table2[[#This Row],[GST]],"")</f>
        <v/>
      </c>
      <c r="H1093" s="104"/>
      <c r="I1093" s="241" t="str">
        <f>IFERROR(Table2[[#This Row],[Net Selling]]*Table2[[#This Row],[Qty]],"")</f>
        <v/>
      </c>
    </row>
    <row r="1094" spans="2:9" x14ac:dyDescent="0.25">
      <c r="B1094" s="107" t="str">
        <f t="shared" si="17"/>
        <v/>
      </c>
      <c r="C1094" s="242"/>
      <c r="D1094" t="str">
        <f>IFERROR(VLOOKUP(Table2[[#This Row],[ITEM]],Table3[],2,0),"")</f>
        <v/>
      </c>
      <c r="E1094" s="241" t="str">
        <f>IFERROR(VLOOKUP(Table2[[#This Row],[ITEM]],Table3[],4,0),"")</f>
        <v/>
      </c>
      <c r="F1094" s="104"/>
      <c r="G1094" s="241" t="str">
        <f>IFERROR(Table2[[#This Row],[Unit Cost]]+Table2[[#This Row],[Unit Cost]]*Table2[[#This Row],[GST]],"")</f>
        <v/>
      </c>
      <c r="H1094" s="104"/>
      <c r="I1094" s="241" t="str">
        <f>IFERROR(Table2[[#This Row],[Net Selling]]*Table2[[#This Row],[Qty]],"")</f>
        <v/>
      </c>
    </row>
    <row r="1095" spans="2:9" x14ac:dyDescent="0.25">
      <c r="B1095" s="107" t="str">
        <f t="shared" si="17"/>
        <v/>
      </c>
      <c r="C1095" s="242"/>
      <c r="D1095" t="str">
        <f>IFERROR(VLOOKUP(Table2[[#This Row],[ITEM]],Table3[],2,0),"")</f>
        <v/>
      </c>
      <c r="E1095" s="241" t="str">
        <f>IFERROR(VLOOKUP(Table2[[#This Row],[ITEM]],Table3[],4,0),"")</f>
        <v/>
      </c>
      <c r="F1095" s="104"/>
      <c r="G1095" s="241" t="str">
        <f>IFERROR(Table2[[#This Row],[Unit Cost]]+Table2[[#This Row],[Unit Cost]]*Table2[[#This Row],[GST]],"")</f>
        <v/>
      </c>
      <c r="H1095" s="104"/>
      <c r="I1095" s="241" t="str">
        <f>IFERROR(Table2[[#This Row],[Net Selling]]*Table2[[#This Row],[Qty]],"")</f>
        <v/>
      </c>
    </row>
    <row r="1096" spans="2:9" x14ac:dyDescent="0.25">
      <c r="B1096" s="107" t="str">
        <f t="shared" si="17"/>
        <v/>
      </c>
      <c r="C1096" s="242"/>
      <c r="D1096" t="str">
        <f>IFERROR(VLOOKUP(Table2[[#This Row],[ITEM]],Table3[],2,0),"")</f>
        <v/>
      </c>
      <c r="E1096" s="241" t="str">
        <f>IFERROR(VLOOKUP(Table2[[#This Row],[ITEM]],Table3[],4,0),"")</f>
        <v/>
      </c>
      <c r="F1096" s="104"/>
      <c r="G1096" s="241" t="str">
        <f>IFERROR(Table2[[#This Row],[Unit Cost]]+Table2[[#This Row],[Unit Cost]]*Table2[[#This Row],[GST]],"")</f>
        <v/>
      </c>
      <c r="H1096" s="104"/>
      <c r="I1096" s="241" t="str">
        <f>IFERROR(Table2[[#This Row],[Net Selling]]*Table2[[#This Row],[Qty]],"")</f>
        <v/>
      </c>
    </row>
    <row r="1097" spans="2:9" x14ac:dyDescent="0.25">
      <c r="B1097" s="107" t="str">
        <f t="shared" si="17"/>
        <v/>
      </c>
      <c r="C1097" s="242"/>
      <c r="D1097" t="str">
        <f>IFERROR(VLOOKUP(Table2[[#This Row],[ITEM]],Table3[],2,0),"")</f>
        <v/>
      </c>
      <c r="E1097" s="241" t="str">
        <f>IFERROR(VLOOKUP(Table2[[#This Row],[ITEM]],Table3[],4,0),"")</f>
        <v/>
      </c>
      <c r="F1097" s="104"/>
      <c r="G1097" s="241" t="str">
        <f>IFERROR(Table2[[#This Row],[Unit Cost]]+Table2[[#This Row],[Unit Cost]]*Table2[[#This Row],[GST]],"")</f>
        <v/>
      </c>
      <c r="H1097" s="104"/>
      <c r="I1097" s="241" t="str">
        <f>IFERROR(Table2[[#This Row],[Net Selling]]*Table2[[#This Row],[Qty]],"")</f>
        <v/>
      </c>
    </row>
    <row r="1098" spans="2:9" x14ac:dyDescent="0.25">
      <c r="B1098" s="107" t="str">
        <f t="shared" si="17"/>
        <v/>
      </c>
      <c r="C1098" s="242"/>
      <c r="D1098" t="str">
        <f>IFERROR(VLOOKUP(Table2[[#This Row],[ITEM]],Table3[],2,0),"")</f>
        <v/>
      </c>
      <c r="E1098" s="241" t="str">
        <f>IFERROR(VLOOKUP(Table2[[#This Row],[ITEM]],Table3[],4,0),"")</f>
        <v/>
      </c>
      <c r="F1098" s="104"/>
      <c r="G1098" s="241" t="str">
        <f>IFERROR(Table2[[#This Row],[Unit Cost]]+Table2[[#This Row],[Unit Cost]]*Table2[[#This Row],[GST]],"")</f>
        <v/>
      </c>
      <c r="H1098" s="104"/>
      <c r="I1098" s="241" t="str">
        <f>IFERROR(Table2[[#This Row],[Net Selling]]*Table2[[#This Row],[Qty]],"")</f>
        <v/>
      </c>
    </row>
    <row r="1099" spans="2:9" x14ac:dyDescent="0.25">
      <c r="B1099" s="107" t="str">
        <f t="shared" si="17"/>
        <v/>
      </c>
      <c r="C1099" s="242"/>
      <c r="D1099" t="str">
        <f>IFERROR(VLOOKUP(Table2[[#This Row],[ITEM]],Table3[],2,0),"")</f>
        <v/>
      </c>
      <c r="E1099" s="241" t="str">
        <f>IFERROR(VLOOKUP(Table2[[#This Row],[ITEM]],Table3[],4,0),"")</f>
        <v/>
      </c>
      <c r="F1099" s="104"/>
      <c r="G1099" s="241" t="str">
        <f>IFERROR(Table2[[#This Row],[Unit Cost]]+Table2[[#This Row],[Unit Cost]]*Table2[[#This Row],[GST]],"")</f>
        <v/>
      </c>
      <c r="H1099" s="104"/>
      <c r="I1099" s="241" t="str">
        <f>IFERROR(Table2[[#This Row],[Net Selling]]*Table2[[#This Row],[Qty]],"")</f>
        <v/>
      </c>
    </row>
    <row r="1100" spans="2:9" x14ac:dyDescent="0.25">
      <c r="B1100" s="107" t="str">
        <f t="shared" si="17"/>
        <v/>
      </c>
      <c r="C1100" s="242"/>
      <c r="D1100" t="str">
        <f>IFERROR(VLOOKUP(Table2[[#This Row],[ITEM]],Table3[],2,0),"")</f>
        <v/>
      </c>
      <c r="E1100" s="241" t="str">
        <f>IFERROR(VLOOKUP(Table2[[#This Row],[ITEM]],Table3[],4,0),"")</f>
        <v/>
      </c>
      <c r="F1100" s="104"/>
      <c r="G1100" s="241" t="str">
        <f>IFERROR(Table2[[#This Row],[Unit Cost]]+Table2[[#This Row],[Unit Cost]]*Table2[[#This Row],[GST]],"")</f>
        <v/>
      </c>
      <c r="H1100" s="104"/>
      <c r="I1100" s="241" t="str">
        <f>IFERROR(Table2[[#This Row],[Net Selling]]*Table2[[#This Row],[Qty]],"")</f>
        <v/>
      </c>
    </row>
    <row r="1101" spans="2:9" x14ac:dyDescent="0.25">
      <c r="B1101" s="107" t="str">
        <f t="shared" si="17"/>
        <v/>
      </c>
      <c r="C1101" s="242"/>
      <c r="D1101" t="str">
        <f>IFERROR(VLOOKUP(Table2[[#This Row],[ITEM]],Table3[],2,0),"")</f>
        <v/>
      </c>
      <c r="E1101" s="241" t="str">
        <f>IFERROR(VLOOKUP(Table2[[#This Row],[ITEM]],Table3[],4,0),"")</f>
        <v/>
      </c>
      <c r="F1101" s="104"/>
      <c r="G1101" s="241" t="str">
        <f>IFERROR(Table2[[#This Row],[Unit Cost]]+Table2[[#This Row],[Unit Cost]]*Table2[[#This Row],[GST]],"")</f>
        <v/>
      </c>
      <c r="H1101" s="104"/>
      <c r="I1101" s="241" t="str">
        <f>IFERROR(Table2[[#This Row],[Net Selling]]*Table2[[#This Row],[Qty]],"")</f>
        <v/>
      </c>
    </row>
    <row r="1102" spans="2:9" x14ac:dyDescent="0.25">
      <c r="B1102" s="107" t="str">
        <f t="shared" si="17"/>
        <v/>
      </c>
      <c r="C1102" s="242"/>
      <c r="D1102" t="str">
        <f>IFERROR(VLOOKUP(Table2[[#This Row],[ITEM]],Table3[],2,0),"")</f>
        <v/>
      </c>
      <c r="E1102" s="241" t="str">
        <f>IFERROR(VLOOKUP(Table2[[#This Row],[ITEM]],Table3[],4,0),"")</f>
        <v/>
      </c>
      <c r="F1102" s="104"/>
      <c r="G1102" s="241" t="str">
        <f>IFERROR(Table2[[#This Row],[Unit Cost]]+Table2[[#This Row],[Unit Cost]]*Table2[[#This Row],[GST]],"")</f>
        <v/>
      </c>
      <c r="H1102" s="104"/>
      <c r="I1102" s="241" t="str">
        <f>IFERROR(Table2[[#This Row],[Net Selling]]*Table2[[#This Row],[Qty]],"")</f>
        <v/>
      </c>
    </row>
    <row r="1103" spans="2:9" x14ac:dyDescent="0.25">
      <c r="B1103" s="107" t="str">
        <f t="shared" si="17"/>
        <v/>
      </c>
      <c r="C1103" s="242"/>
      <c r="D1103" t="str">
        <f>IFERROR(VLOOKUP(Table2[[#This Row],[ITEM]],Table3[],2,0),"")</f>
        <v/>
      </c>
      <c r="E1103" s="241" t="str">
        <f>IFERROR(VLOOKUP(Table2[[#This Row],[ITEM]],Table3[],4,0),"")</f>
        <v/>
      </c>
      <c r="F1103" s="104"/>
      <c r="G1103" s="241" t="str">
        <f>IFERROR(Table2[[#This Row],[Unit Cost]]+Table2[[#This Row],[Unit Cost]]*Table2[[#This Row],[GST]],"")</f>
        <v/>
      </c>
      <c r="H1103" s="104"/>
      <c r="I1103" s="241" t="str">
        <f>IFERROR(Table2[[#This Row],[Net Selling]]*Table2[[#This Row],[Qty]],"")</f>
        <v/>
      </c>
    </row>
    <row r="1104" spans="2:9" x14ac:dyDescent="0.25">
      <c r="B1104" s="107" t="str">
        <f t="shared" si="17"/>
        <v/>
      </c>
      <c r="C1104" s="242"/>
      <c r="D1104" t="str">
        <f>IFERROR(VLOOKUP(Table2[[#This Row],[ITEM]],Table3[],2,0),"")</f>
        <v/>
      </c>
      <c r="E1104" s="241" t="str">
        <f>IFERROR(VLOOKUP(Table2[[#This Row],[ITEM]],Table3[],4,0),"")</f>
        <v/>
      </c>
      <c r="F1104" s="104"/>
      <c r="G1104" s="241" t="str">
        <f>IFERROR(Table2[[#This Row],[Unit Cost]]+Table2[[#This Row],[Unit Cost]]*Table2[[#This Row],[GST]],"")</f>
        <v/>
      </c>
      <c r="H1104" s="104"/>
      <c r="I1104" s="241" t="str">
        <f>IFERROR(Table2[[#This Row],[Net Selling]]*Table2[[#This Row],[Qty]],"")</f>
        <v/>
      </c>
    </row>
    <row r="1105" spans="2:9" x14ac:dyDescent="0.25">
      <c r="B1105" s="107" t="str">
        <f t="shared" si="17"/>
        <v/>
      </c>
      <c r="C1105" s="242"/>
      <c r="D1105" t="str">
        <f>IFERROR(VLOOKUP(Table2[[#This Row],[ITEM]],Table3[],2,0),"")</f>
        <v/>
      </c>
      <c r="E1105" s="241" t="str">
        <f>IFERROR(VLOOKUP(Table2[[#This Row],[ITEM]],Table3[],4,0),"")</f>
        <v/>
      </c>
      <c r="F1105" s="104"/>
      <c r="G1105" s="241" t="str">
        <f>IFERROR(Table2[[#This Row],[Unit Cost]]+Table2[[#This Row],[Unit Cost]]*Table2[[#This Row],[GST]],"")</f>
        <v/>
      </c>
      <c r="H1105" s="104"/>
      <c r="I1105" s="241" t="str">
        <f>IFERROR(Table2[[#This Row],[Net Selling]]*Table2[[#This Row],[Qty]],"")</f>
        <v/>
      </c>
    </row>
    <row r="1106" spans="2:9" x14ac:dyDescent="0.25">
      <c r="B1106" s="107" t="str">
        <f t="shared" si="17"/>
        <v/>
      </c>
      <c r="C1106" s="242"/>
      <c r="D1106" t="str">
        <f>IFERROR(VLOOKUP(Table2[[#This Row],[ITEM]],Table3[],2,0),"")</f>
        <v/>
      </c>
      <c r="E1106" s="241" t="str">
        <f>IFERROR(VLOOKUP(Table2[[#This Row],[ITEM]],Table3[],4,0),"")</f>
        <v/>
      </c>
      <c r="F1106" s="104"/>
      <c r="G1106" s="241" t="str">
        <f>IFERROR(Table2[[#This Row],[Unit Cost]]+Table2[[#This Row],[Unit Cost]]*Table2[[#This Row],[GST]],"")</f>
        <v/>
      </c>
      <c r="H1106" s="104"/>
      <c r="I1106" s="241" t="str">
        <f>IFERROR(Table2[[#This Row],[Net Selling]]*Table2[[#This Row],[Qty]],"")</f>
        <v/>
      </c>
    </row>
    <row r="1107" spans="2:9" x14ac:dyDescent="0.25">
      <c r="B1107" s="107" t="str">
        <f t="shared" ref="B1107:B1170" si="18">IFERROR(IF(C1107&lt;&gt;"",B1107+1,""),"")</f>
        <v/>
      </c>
      <c r="C1107" s="242"/>
      <c r="D1107" t="str">
        <f>IFERROR(VLOOKUP(Table2[[#This Row],[ITEM]],Table3[],2,0),"")</f>
        <v/>
      </c>
      <c r="E1107" s="241" t="str">
        <f>IFERROR(VLOOKUP(Table2[[#This Row],[ITEM]],Table3[],4,0),"")</f>
        <v/>
      </c>
      <c r="F1107" s="104"/>
      <c r="G1107" s="241" t="str">
        <f>IFERROR(Table2[[#This Row],[Unit Cost]]+Table2[[#This Row],[Unit Cost]]*Table2[[#This Row],[GST]],"")</f>
        <v/>
      </c>
      <c r="H1107" s="104"/>
      <c r="I1107" s="241" t="str">
        <f>IFERROR(Table2[[#This Row],[Net Selling]]*Table2[[#This Row],[Qty]],"")</f>
        <v/>
      </c>
    </row>
    <row r="1108" spans="2:9" x14ac:dyDescent="0.25">
      <c r="B1108" s="107" t="str">
        <f t="shared" si="18"/>
        <v/>
      </c>
      <c r="C1108" s="242"/>
      <c r="D1108" t="str">
        <f>IFERROR(VLOOKUP(Table2[[#This Row],[ITEM]],Table3[],2,0),"")</f>
        <v/>
      </c>
      <c r="E1108" s="241" t="str">
        <f>IFERROR(VLOOKUP(Table2[[#This Row],[ITEM]],Table3[],4,0),"")</f>
        <v/>
      </c>
      <c r="F1108" s="104"/>
      <c r="G1108" s="241" t="str">
        <f>IFERROR(Table2[[#This Row],[Unit Cost]]+Table2[[#This Row],[Unit Cost]]*Table2[[#This Row],[GST]],"")</f>
        <v/>
      </c>
      <c r="H1108" s="104"/>
      <c r="I1108" s="241" t="str">
        <f>IFERROR(Table2[[#This Row],[Net Selling]]*Table2[[#This Row],[Qty]],"")</f>
        <v/>
      </c>
    </row>
    <row r="1109" spans="2:9" x14ac:dyDescent="0.25">
      <c r="B1109" s="107" t="str">
        <f t="shared" si="18"/>
        <v/>
      </c>
      <c r="C1109" s="242"/>
      <c r="D1109" t="str">
        <f>IFERROR(VLOOKUP(Table2[[#This Row],[ITEM]],Table3[],2,0),"")</f>
        <v/>
      </c>
      <c r="E1109" s="241" t="str">
        <f>IFERROR(VLOOKUP(Table2[[#This Row],[ITEM]],Table3[],4,0),"")</f>
        <v/>
      </c>
      <c r="F1109" s="104"/>
      <c r="G1109" s="241" t="str">
        <f>IFERROR(Table2[[#This Row],[Unit Cost]]+Table2[[#This Row],[Unit Cost]]*Table2[[#This Row],[GST]],"")</f>
        <v/>
      </c>
      <c r="H1109" s="104"/>
      <c r="I1109" s="241" t="str">
        <f>IFERROR(Table2[[#This Row],[Net Selling]]*Table2[[#This Row],[Qty]],"")</f>
        <v/>
      </c>
    </row>
    <row r="1110" spans="2:9" x14ac:dyDescent="0.25">
      <c r="B1110" s="107" t="str">
        <f t="shared" si="18"/>
        <v/>
      </c>
      <c r="C1110" s="242"/>
      <c r="D1110" t="str">
        <f>IFERROR(VLOOKUP(Table2[[#This Row],[ITEM]],Table3[],2,0),"")</f>
        <v/>
      </c>
      <c r="E1110" s="241" t="str">
        <f>IFERROR(VLOOKUP(Table2[[#This Row],[ITEM]],Table3[],4,0),"")</f>
        <v/>
      </c>
      <c r="F1110" s="104"/>
      <c r="G1110" s="241" t="str">
        <f>IFERROR(Table2[[#This Row],[Unit Cost]]+Table2[[#This Row],[Unit Cost]]*Table2[[#This Row],[GST]],"")</f>
        <v/>
      </c>
      <c r="H1110" s="104"/>
      <c r="I1110" s="241" t="str">
        <f>IFERROR(Table2[[#This Row],[Net Selling]]*Table2[[#This Row],[Qty]],"")</f>
        <v/>
      </c>
    </row>
    <row r="1111" spans="2:9" x14ac:dyDescent="0.25">
      <c r="B1111" s="107" t="str">
        <f t="shared" si="18"/>
        <v/>
      </c>
      <c r="C1111" s="242"/>
      <c r="D1111" t="str">
        <f>IFERROR(VLOOKUP(Table2[[#This Row],[ITEM]],Table3[],2,0),"")</f>
        <v/>
      </c>
      <c r="E1111" s="241" t="str">
        <f>IFERROR(VLOOKUP(Table2[[#This Row],[ITEM]],Table3[],4,0),"")</f>
        <v/>
      </c>
      <c r="F1111" s="104"/>
      <c r="G1111" s="241" t="str">
        <f>IFERROR(Table2[[#This Row],[Unit Cost]]+Table2[[#This Row],[Unit Cost]]*Table2[[#This Row],[GST]],"")</f>
        <v/>
      </c>
      <c r="H1111" s="104"/>
      <c r="I1111" s="241" t="str">
        <f>IFERROR(Table2[[#This Row],[Net Selling]]*Table2[[#This Row],[Qty]],"")</f>
        <v/>
      </c>
    </row>
    <row r="1112" spans="2:9" x14ac:dyDescent="0.25">
      <c r="B1112" s="107" t="str">
        <f t="shared" si="18"/>
        <v/>
      </c>
      <c r="C1112" s="242"/>
      <c r="D1112" t="str">
        <f>IFERROR(VLOOKUP(Table2[[#This Row],[ITEM]],Table3[],2,0),"")</f>
        <v/>
      </c>
      <c r="E1112" s="241" t="str">
        <f>IFERROR(VLOOKUP(Table2[[#This Row],[ITEM]],Table3[],4,0),"")</f>
        <v/>
      </c>
      <c r="F1112" s="104"/>
      <c r="G1112" s="241" t="str">
        <f>IFERROR(Table2[[#This Row],[Unit Cost]]+Table2[[#This Row],[Unit Cost]]*Table2[[#This Row],[GST]],"")</f>
        <v/>
      </c>
      <c r="H1112" s="104"/>
      <c r="I1112" s="241" t="str">
        <f>IFERROR(Table2[[#This Row],[Net Selling]]*Table2[[#This Row],[Qty]],"")</f>
        <v/>
      </c>
    </row>
    <row r="1113" spans="2:9" x14ac:dyDescent="0.25">
      <c r="B1113" s="107" t="str">
        <f t="shared" si="18"/>
        <v/>
      </c>
      <c r="C1113" s="242"/>
      <c r="D1113" t="str">
        <f>IFERROR(VLOOKUP(Table2[[#This Row],[ITEM]],Table3[],2,0),"")</f>
        <v/>
      </c>
      <c r="E1113" s="241" t="str">
        <f>IFERROR(VLOOKUP(Table2[[#This Row],[ITEM]],Table3[],4,0),"")</f>
        <v/>
      </c>
      <c r="F1113" s="104"/>
      <c r="G1113" s="241" t="str">
        <f>IFERROR(Table2[[#This Row],[Unit Cost]]+Table2[[#This Row],[Unit Cost]]*Table2[[#This Row],[GST]],"")</f>
        <v/>
      </c>
      <c r="H1113" s="104"/>
      <c r="I1113" s="241" t="str">
        <f>IFERROR(Table2[[#This Row],[Net Selling]]*Table2[[#This Row],[Qty]],"")</f>
        <v/>
      </c>
    </row>
    <row r="1114" spans="2:9" x14ac:dyDescent="0.25">
      <c r="B1114" s="107" t="str">
        <f t="shared" si="18"/>
        <v/>
      </c>
      <c r="C1114" s="242"/>
      <c r="D1114" t="str">
        <f>IFERROR(VLOOKUP(Table2[[#This Row],[ITEM]],Table3[],2,0),"")</f>
        <v/>
      </c>
      <c r="E1114" s="241" t="str">
        <f>IFERROR(VLOOKUP(Table2[[#This Row],[ITEM]],Table3[],4,0),"")</f>
        <v/>
      </c>
      <c r="F1114" s="104"/>
      <c r="G1114" s="241" t="str">
        <f>IFERROR(Table2[[#This Row],[Unit Cost]]+Table2[[#This Row],[Unit Cost]]*Table2[[#This Row],[GST]],"")</f>
        <v/>
      </c>
      <c r="H1114" s="104"/>
      <c r="I1114" s="241" t="str">
        <f>IFERROR(Table2[[#This Row],[Net Selling]]*Table2[[#This Row],[Qty]],"")</f>
        <v/>
      </c>
    </row>
    <row r="1115" spans="2:9" x14ac:dyDescent="0.25">
      <c r="B1115" s="107" t="str">
        <f t="shared" si="18"/>
        <v/>
      </c>
      <c r="C1115" s="242"/>
      <c r="D1115" t="str">
        <f>IFERROR(VLOOKUP(Table2[[#This Row],[ITEM]],Table3[],2,0),"")</f>
        <v/>
      </c>
      <c r="E1115" s="241" t="str">
        <f>IFERROR(VLOOKUP(Table2[[#This Row],[ITEM]],Table3[],4,0),"")</f>
        <v/>
      </c>
      <c r="F1115" s="104"/>
      <c r="G1115" s="241" t="str">
        <f>IFERROR(Table2[[#This Row],[Unit Cost]]+Table2[[#This Row],[Unit Cost]]*Table2[[#This Row],[GST]],"")</f>
        <v/>
      </c>
      <c r="H1115" s="104"/>
      <c r="I1115" s="241" t="str">
        <f>IFERROR(Table2[[#This Row],[Net Selling]]*Table2[[#This Row],[Qty]],"")</f>
        <v/>
      </c>
    </row>
    <row r="1116" spans="2:9" x14ac:dyDescent="0.25">
      <c r="B1116" s="107" t="str">
        <f t="shared" si="18"/>
        <v/>
      </c>
      <c r="C1116" s="242"/>
      <c r="D1116" t="str">
        <f>IFERROR(VLOOKUP(Table2[[#This Row],[ITEM]],Table3[],2,0),"")</f>
        <v/>
      </c>
      <c r="E1116" s="241" t="str">
        <f>IFERROR(VLOOKUP(Table2[[#This Row],[ITEM]],Table3[],4,0),"")</f>
        <v/>
      </c>
      <c r="F1116" s="104"/>
      <c r="G1116" s="241" t="str">
        <f>IFERROR(Table2[[#This Row],[Unit Cost]]+Table2[[#This Row],[Unit Cost]]*Table2[[#This Row],[GST]],"")</f>
        <v/>
      </c>
      <c r="H1116" s="104"/>
      <c r="I1116" s="241" t="str">
        <f>IFERROR(Table2[[#This Row],[Net Selling]]*Table2[[#This Row],[Qty]],"")</f>
        <v/>
      </c>
    </row>
    <row r="1117" spans="2:9" x14ac:dyDescent="0.25">
      <c r="B1117" s="107" t="str">
        <f t="shared" si="18"/>
        <v/>
      </c>
      <c r="C1117" s="242"/>
      <c r="D1117" t="str">
        <f>IFERROR(VLOOKUP(Table2[[#This Row],[ITEM]],Table3[],2,0),"")</f>
        <v/>
      </c>
      <c r="E1117" s="241" t="str">
        <f>IFERROR(VLOOKUP(Table2[[#This Row],[ITEM]],Table3[],4,0),"")</f>
        <v/>
      </c>
      <c r="F1117" s="104"/>
      <c r="G1117" s="241" t="str">
        <f>IFERROR(Table2[[#This Row],[Unit Cost]]+Table2[[#This Row],[Unit Cost]]*Table2[[#This Row],[GST]],"")</f>
        <v/>
      </c>
      <c r="H1117" s="104"/>
      <c r="I1117" s="241" t="str">
        <f>IFERROR(Table2[[#This Row],[Net Selling]]*Table2[[#This Row],[Qty]],"")</f>
        <v/>
      </c>
    </row>
    <row r="1118" spans="2:9" x14ac:dyDescent="0.25">
      <c r="B1118" s="107" t="str">
        <f t="shared" si="18"/>
        <v/>
      </c>
      <c r="C1118" s="242"/>
      <c r="D1118" t="str">
        <f>IFERROR(VLOOKUP(Table2[[#This Row],[ITEM]],Table3[],2,0),"")</f>
        <v/>
      </c>
      <c r="E1118" s="241" t="str">
        <f>IFERROR(VLOOKUP(Table2[[#This Row],[ITEM]],Table3[],4,0),"")</f>
        <v/>
      </c>
      <c r="F1118" s="104"/>
      <c r="G1118" s="241" t="str">
        <f>IFERROR(Table2[[#This Row],[Unit Cost]]+Table2[[#This Row],[Unit Cost]]*Table2[[#This Row],[GST]],"")</f>
        <v/>
      </c>
      <c r="H1118" s="104"/>
      <c r="I1118" s="241" t="str">
        <f>IFERROR(Table2[[#This Row],[Net Selling]]*Table2[[#This Row],[Qty]],"")</f>
        <v/>
      </c>
    </row>
    <row r="1119" spans="2:9" x14ac:dyDescent="0.25">
      <c r="B1119" s="107" t="str">
        <f t="shared" si="18"/>
        <v/>
      </c>
      <c r="C1119" s="242"/>
      <c r="D1119" t="str">
        <f>IFERROR(VLOOKUP(Table2[[#This Row],[ITEM]],Table3[],2,0),"")</f>
        <v/>
      </c>
      <c r="E1119" s="241" t="str">
        <f>IFERROR(VLOOKUP(Table2[[#This Row],[ITEM]],Table3[],4,0),"")</f>
        <v/>
      </c>
      <c r="F1119" s="104"/>
      <c r="G1119" s="241" t="str">
        <f>IFERROR(Table2[[#This Row],[Unit Cost]]+Table2[[#This Row],[Unit Cost]]*Table2[[#This Row],[GST]],"")</f>
        <v/>
      </c>
      <c r="H1119" s="104"/>
      <c r="I1119" s="241" t="str">
        <f>IFERROR(Table2[[#This Row],[Net Selling]]*Table2[[#This Row],[Qty]],"")</f>
        <v/>
      </c>
    </row>
    <row r="1120" spans="2:9" x14ac:dyDescent="0.25">
      <c r="B1120" s="107" t="str">
        <f t="shared" si="18"/>
        <v/>
      </c>
      <c r="C1120" s="242"/>
      <c r="D1120" t="str">
        <f>IFERROR(VLOOKUP(Table2[[#This Row],[ITEM]],Table3[],2,0),"")</f>
        <v/>
      </c>
      <c r="E1120" s="241" t="str">
        <f>IFERROR(VLOOKUP(Table2[[#This Row],[ITEM]],Table3[],4,0),"")</f>
        <v/>
      </c>
      <c r="F1120" s="104"/>
      <c r="G1120" s="241" t="str">
        <f>IFERROR(Table2[[#This Row],[Unit Cost]]+Table2[[#This Row],[Unit Cost]]*Table2[[#This Row],[GST]],"")</f>
        <v/>
      </c>
      <c r="H1120" s="104"/>
      <c r="I1120" s="241" t="str">
        <f>IFERROR(Table2[[#This Row],[Net Selling]]*Table2[[#This Row],[Qty]],"")</f>
        <v/>
      </c>
    </row>
    <row r="1121" spans="2:9" x14ac:dyDescent="0.25">
      <c r="B1121" s="107" t="str">
        <f t="shared" si="18"/>
        <v/>
      </c>
      <c r="C1121" s="242"/>
      <c r="D1121" t="str">
        <f>IFERROR(VLOOKUP(Table2[[#This Row],[ITEM]],Table3[],2,0),"")</f>
        <v/>
      </c>
      <c r="E1121" s="241" t="str">
        <f>IFERROR(VLOOKUP(Table2[[#This Row],[ITEM]],Table3[],4,0),"")</f>
        <v/>
      </c>
      <c r="F1121" s="104"/>
      <c r="G1121" s="241" t="str">
        <f>IFERROR(Table2[[#This Row],[Unit Cost]]+Table2[[#This Row],[Unit Cost]]*Table2[[#This Row],[GST]],"")</f>
        <v/>
      </c>
      <c r="H1121" s="104"/>
      <c r="I1121" s="241" t="str">
        <f>IFERROR(Table2[[#This Row],[Net Selling]]*Table2[[#This Row],[Qty]],"")</f>
        <v/>
      </c>
    </row>
    <row r="1122" spans="2:9" x14ac:dyDescent="0.25">
      <c r="B1122" s="107" t="str">
        <f t="shared" si="18"/>
        <v/>
      </c>
      <c r="C1122" s="242"/>
      <c r="D1122" t="str">
        <f>IFERROR(VLOOKUP(Table2[[#This Row],[ITEM]],Table3[],2,0),"")</f>
        <v/>
      </c>
      <c r="E1122" s="241" t="str">
        <f>IFERROR(VLOOKUP(Table2[[#This Row],[ITEM]],Table3[],4,0),"")</f>
        <v/>
      </c>
      <c r="F1122" s="104"/>
      <c r="G1122" s="241" t="str">
        <f>IFERROR(Table2[[#This Row],[Unit Cost]]+Table2[[#This Row],[Unit Cost]]*Table2[[#This Row],[GST]],"")</f>
        <v/>
      </c>
      <c r="H1122" s="104"/>
      <c r="I1122" s="241" t="str">
        <f>IFERROR(Table2[[#This Row],[Net Selling]]*Table2[[#This Row],[Qty]],"")</f>
        <v/>
      </c>
    </row>
    <row r="1123" spans="2:9" x14ac:dyDescent="0.25">
      <c r="B1123" s="107" t="str">
        <f t="shared" si="18"/>
        <v/>
      </c>
      <c r="C1123" s="242"/>
      <c r="D1123" t="str">
        <f>IFERROR(VLOOKUP(Table2[[#This Row],[ITEM]],Table3[],2,0),"")</f>
        <v/>
      </c>
      <c r="E1123" s="241" t="str">
        <f>IFERROR(VLOOKUP(Table2[[#This Row],[ITEM]],Table3[],4,0),"")</f>
        <v/>
      </c>
      <c r="F1123" s="104"/>
      <c r="G1123" s="241" t="str">
        <f>IFERROR(Table2[[#This Row],[Unit Cost]]+Table2[[#This Row],[Unit Cost]]*Table2[[#This Row],[GST]],"")</f>
        <v/>
      </c>
      <c r="H1123" s="104"/>
      <c r="I1123" s="241" t="str">
        <f>IFERROR(Table2[[#This Row],[Net Selling]]*Table2[[#This Row],[Qty]],"")</f>
        <v/>
      </c>
    </row>
    <row r="1124" spans="2:9" x14ac:dyDescent="0.25">
      <c r="B1124" s="107" t="str">
        <f t="shared" si="18"/>
        <v/>
      </c>
      <c r="C1124" s="242"/>
      <c r="D1124" t="str">
        <f>IFERROR(VLOOKUP(Table2[[#This Row],[ITEM]],Table3[],2,0),"")</f>
        <v/>
      </c>
      <c r="E1124" s="241" t="str">
        <f>IFERROR(VLOOKUP(Table2[[#This Row],[ITEM]],Table3[],4,0),"")</f>
        <v/>
      </c>
      <c r="F1124" s="104"/>
      <c r="G1124" s="241" t="str">
        <f>IFERROR(Table2[[#This Row],[Unit Cost]]+Table2[[#This Row],[Unit Cost]]*Table2[[#This Row],[GST]],"")</f>
        <v/>
      </c>
      <c r="H1124" s="104"/>
      <c r="I1124" s="241" t="str">
        <f>IFERROR(Table2[[#This Row],[Net Selling]]*Table2[[#This Row],[Qty]],"")</f>
        <v/>
      </c>
    </row>
    <row r="1125" spans="2:9" x14ac:dyDescent="0.25">
      <c r="B1125" s="107" t="str">
        <f t="shared" si="18"/>
        <v/>
      </c>
      <c r="C1125" s="242"/>
      <c r="D1125" t="str">
        <f>IFERROR(VLOOKUP(Table2[[#This Row],[ITEM]],Table3[],2,0),"")</f>
        <v/>
      </c>
      <c r="E1125" s="241" t="str">
        <f>IFERROR(VLOOKUP(Table2[[#This Row],[ITEM]],Table3[],4,0),"")</f>
        <v/>
      </c>
      <c r="F1125" s="104"/>
      <c r="G1125" s="241" t="str">
        <f>IFERROR(Table2[[#This Row],[Unit Cost]]+Table2[[#This Row],[Unit Cost]]*Table2[[#This Row],[GST]],"")</f>
        <v/>
      </c>
      <c r="H1125" s="104"/>
      <c r="I1125" s="241" t="str">
        <f>IFERROR(Table2[[#This Row],[Net Selling]]*Table2[[#This Row],[Qty]],"")</f>
        <v/>
      </c>
    </row>
    <row r="1126" spans="2:9" x14ac:dyDescent="0.25">
      <c r="B1126" s="107" t="str">
        <f t="shared" si="18"/>
        <v/>
      </c>
      <c r="C1126" s="242"/>
      <c r="D1126" t="str">
        <f>IFERROR(VLOOKUP(Table2[[#This Row],[ITEM]],Table3[],2,0),"")</f>
        <v/>
      </c>
      <c r="E1126" s="241" t="str">
        <f>IFERROR(VLOOKUP(Table2[[#This Row],[ITEM]],Table3[],4,0),"")</f>
        <v/>
      </c>
      <c r="F1126" s="104"/>
      <c r="G1126" s="241" t="str">
        <f>IFERROR(Table2[[#This Row],[Unit Cost]]+Table2[[#This Row],[Unit Cost]]*Table2[[#This Row],[GST]],"")</f>
        <v/>
      </c>
      <c r="H1126" s="104"/>
      <c r="I1126" s="241" t="str">
        <f>IFERROR(Table2[[#This Row],[Net Selling]]*Table2[[#This Row],[Qty]],"")</f>
        <v/>
      </c>
    </row>
    <row r="1127" spans="2:9" x14ac:dyDescent="0.25">
      <c r="B1127" s="107" t="str">
        <f t="shared" si="18"/>
        <v/>
      </c>
      <c r="C1127" s="242"/>
      <c r="D1127" t="str">
        <f>IFERROR(VLOOKUP(Table2[[#This Row],[ITEM]],Table3[],2,0),"")</f>
        <v/>
      </c>
      <c r="E1127" s="241" t="str">
        <f>IFERROR(VLOOKUP(Table2[[#This Row],[ITEM]],Table3[],4,0),"")</f>
        <v/>
      </c>
      <c r="F1127" s="104"/>
      <c r="G1127" s="241" t="str">
        <f>IFERROR(Table2[[#This Row],[Unit Cost]]+Table2[[#This Row],[Unit Cost]]*Table2[[#This Row],[GST]],"")</f>
        <v/>
      </c>
      <c r="H1127" s="104"/>
      <c r="I1127" s="241" t="str">
        <f>IFERROR(Table2[[#This Row],[Net Selling]]*Table2[[#This Row],[Qty]],"")</f>
        <v/>
      </c>
    </row>
    <row r="1128" spans="2:9" x14ac:dyDescent="0.25">
      <c r="B1128" s="107" t="str">
        <f t="shared" si="18"/>
        <v/>
      </c>
      <c r="C1128" s="242"/>
      <c r="D1128" t="str">
        <f>IFERROR(VLOOKUP(Table2[[#This Row],[ITEM]],Table3[],2,0),"")</f>
        <v/>
      </c>
      <c r="E1128" s="241" t="str">
        <f>IFERROR(VLOOKUP(Table2[[#This Row],[ITEM]],Table3[],4,0),"")</f>
        <v/>
      </c>
      <c r="F1128" s="104"/>
      <c r="G1128" s="241" t="str">
        <f>IFERROR(Table2[[#This Row],[Unit Cost]]+Table2[[#This Row],[Unit Cost]]*Table2[[#This Row],[GST]],"")</f>
        <v/>
      </c>
      <c r="H1128" s="104"/>
      <c r="I1128" s="241" t="str">
        <f>IFERROR(Table2[[#This Row],[Net Selling]]*Table2[[#This Row],[Qty]],"")</f>
        <v/>
      </c>
    </row>
    <row r="1129" spans="2:9" x14ac:dyDescent="0.25">
      <c r="B1129" s="107" t="str">
        <f t="shared" si="18"/>
        <v/>
      </c>
      <c r="C1129" s="242"/>
      <c r="D1129" t="str">
        <f>IFERROR(VLOOKUP(Table2[[#This Row],[ITEM]],Table3[],2,0),"")</f>
        <v/>
      </c>
      <c r="E1129" s="241" t="str">
        <f>IFERROR(VLOOKUP(Table2[[#This Row],[ITEM]],Table3[],4,0),"")</f>
        <v/>
      </c>
      <c r="F1129" s="104"/>
      <c r="G1129" s="241" t="str">
        <f>IFERROR(Table2[[#This Row],[Unit Cost]]+Table2[[#This Row],[Unit Cost]]*Table2[[#This Row],[GST]],"")</f>
        <v/>
      </c>
      <c r="H1129" s="104"/>
      <c r="I1129" s="241" t="str">
        <f>IFERROR(Table2[[#This Row],[Net Selling]]*Table2[[#This Row],[Qty]],"")</f>
        <v/>
      </c>
    </row>
    <row r="1130" spans="2:9" x14ac:dyDescent="0.25">
      <c r="B1130" s="107" t="str">
        <f t="shared" si="18"/>
        <v/>
      </c>
      <c r="C1130" s="242"/>
      <c r="D1130" t="str">
        <f>IFERROR(VLOOKUP(Table2[[#This Row],[ITEM]],Table3[],2,0),"")</f>
        <v/>
      </c>
      <c r="E1130" s="241" t="str">
        <f>IFERROR(VLOOKUP(Table2[[#This Row],[ITEM]],Table3[],4,0),"")</f>
        <v/>
      </c>
      <c r="F1130" s="104"/>
      <c r="G1130" s="241" t="str">
        <f>IFERROR(Table2[[#This Row],[Unit Cost]]+Table2[[#This Row],[Unit Cost]]*Table2[[#This Row],[GST]],"")</f>
        <v/>
      </c>
      <c r="H1130" s="104"/>
      <c r="I1130" s="241" t="str">
        <f>IFERROR(Table2[[#This Row],[Net Selling]]*Table2[[#This Row],[Qty]],"")</f>
        <v/>
      </c>
    </row>
    <row r="1131" spans="2:9" x14ac:dyDescent="0.25">
      <c r="B1131" s="107" t="str">
        <f t="shared" si="18"/>
        <v/>
      </c>
      <c r="C1131" s="242"/>
      <c r="D1131" t="str">
        <f>IFERROR(VLOOKUP(Table2[[#This Row],[ITEM]],Table3[],2,0),"")</f>
        <v/>
      </c>
      <c r="E1131" s="241" t="str">
        <f>IFERROR(VLOOKUP(Table2[[#This Row],[ITEM]],Table3[],4,0),"")</f>
        <v/>
      </c>
      <c r="F1131" s="104"/>
      <c r="G1131" s="241" t="str">
        <f>IFERROR(Table2[[#This Row],[Unit Cost]]+Table2[[#This Row],[Unit Cost]]*Table2[[#This Row],[GST]],"")</f>
        <v/>
      </c>
      <c r="H1131" s="104"/>
      <c r="I1131" s="241" t="str">
        <f>IFERROR(Table2[[#This Row],[Net Selling]]*Table2[[#This Row],[Qty]],"")</f>
        <v/>
      </c>
    </row>
    <row r="1132" spans="2:9" x14ac:dyDescent="0.25">
      <c r="B1132" s="107" t="str">
        <f t="shared" si="18"/>
        <v/>
      </c>
      <c r="C1132" s="242"/>
      <c r="D1132" t="str">
        <f>IFERROR(VLOOKUP(Table2[[#This Row],[ITEM]],Table3[],2,0),"")</f>
        <v/>
      </c>
      <c r="E1132" s="241" t="str">
        <f>IFERROR(VLOOKUP(Table2[[#This Row],[ITEM]],Table3[],4,0),"")</f>
        <v/>
      </c>
      <c r="F1132" s="104"/>
      <c r="G1132" s="241" t="str">
        <f>IFERROR(Table2[[#This Row],[Unit Cost]]+Table2[[#This Row],[Unit Cost]]*Table2[[#This Row],[GST]],"")</f>
        <v/>
      </c>
      <c r="H1132" s="104"/>
      <c r="I1132" s="241" t="str">
        <f>IFERROR(Table2[[#This Row],[Net Selling]]*Table2[[#This Row],[Qty]],"")</f>
        <v/>
      </c>
    </row>
    <row r="1133" spans="2:9" x14ac:dyDescent="0.25">
      <c r="B1133" s="107" t="str">
        <f t="shared" si="18"/>
        <v/>
      </c>
      <c r="C1133" s="242"/>
      <c r="D1133" t="str">
        <f>IFERROR(VLOOKUP(Table2[[#This Row],[ITEM]],Table3[],2,0),"")</f>
        <v/>
      </c>
      <c r="E1133" s="241" t="str">
        <f>IFERROR(VLOOKUP(Table2[[#This Row],[ITEM]],Table3[],4,0),"")</f>
        <v/>
      </c>
      <c r="F1133" s="104"/>
      <c r="G1133" s="241" t="str">
        <f>IFERROR(Table2[[#This Row],[Unit Cost]]+Table2[[#This Row],[Unit Cost]]*Table2[[#This Row],[GST]],"")</f>
        <v/>
      </c>
      <c r="H1133" s="104"/>
      <c r="I1133" s="241" t="str">
        <f>IFERROR(Table2[[#This Row],[Net Selling]]*Table2[[#This Row],[Qty]],"")</f>
        <v/>
      </c>
    </row>
    <row r="1134" spans="2:9" x14ac:dyDescent="0.25">
      <c r="B1134" s="107" t="str">
        <f t="shared" si="18"/>
        <v/>
      </c>
      <c r="C1134" s="242"/>
      <c r="D1134" t="str">
        <f>IFERROR(VLOOKUP(Table2[[#This Row],[ITEM]],Table3[],2,0),"")</f>
        <v/>
      </c>
      <c r="E1134" s="241" t="str">
        <f>IFERROR(VLOOKUP(Table2[[#This Row],[ITEM]],Table3[],4,0),"")</f>
        <v/>
      </c>
      <c r="F1134" s="104"/>
      <c r="G1134" s="241" t="str">
        <f>IFERROR(Table2[[#This Row],[Unit Cost]]+Table2[[#This Row],[Unit Cost]]*Table2[[#This Row],[GST]],"")</f>
        <v/>
      </c>
      <c r="H1134" s="104"/>
      <c r="I1134" s="241" t="str">
        <f>IFERROR(Table2[[#This Row],[Net Selling]]*Table2[[#This Row],[Qty]],"")</f>
        <v/>
      </c>
    </row>
    <row r="1135" spans="2:9" x14ac:dyDescent="0.25">
      <c r="B1135" s="107" t="str">
        <f t="shared" si="18"/>
        <v/>
      </c>
      <c r="C1135" s="242"/>
      <c r="D1135" t="str">
        <f>IFERROR(VLOOKUP(Table2[[#This Row],[ITEM]],Table3[],2,0),"")</f>
        <v/>
      </c>
      <c r="E1135" s="241" t="str">
        <f>IFERROR(VLOOKUP(Table2[[#This Row],[ITEM]],Table3[],4,0),"")</f>
        <v/>
      </c>
      <c r="F1135" s="104"/>
      <c r="G1135" s="241" t="str">
        <f>IFERROR(Table2[[#This Row],[Unit Cost]]+Table2[[#This Row],[Unit Cost]]*Table2[[#This Row],[GST]],"")</f>
        <v/>
      </c>
      <c r="H1135" s="104"/>
      <c r="I1135" s="241" t="str">
        <f>IFERROR(Table2[[#This Row],[Net Selling]]*Table2[[#This Row],[Qty]],"")</f>
        <v/>
      </c>
    </row>
    <row r="1136" spans="2:9" x14ac:dyDescent="0.25">
      <c r="B1136" s="107" t="str">
        <f t="shared" si="18"/>
        <v/>
      </c>
      <c r="C1136" s="242"/>
      <c r="D1136" t="str">
        <f>IFERROR(VLOOKUP(Table2[[#This Row],[ITEM]],Table3[],2,0),"")</f>
        <v/>
      </c>
      <c r="E1136" s="241" t="str">
        <f>IFERROR(VLOOKUP(Table2[[#This Row],[ITEM]],Table3[],4,0),"")</f>
        <v/>
      </c>
      <c r="F1136" s="104"/>
      <c r="G1136" s="241" t="str">
        <f>IFERROR(Table2[[#This Row],[Unit Cost]]+Table2[[#This Row],[Unit Cost]]*Table2[[#This Row],[GST]],"")</f>
        <v/>
      </c>
      <c r="H1136" s="104"/>
      <c r="I1136" s="241" t="str">
        <f>IFERROR(Table2[[#This Row],[Net Selling]]*Table2[[#This Row],[Qty]],"")</f>
        <v/>
      </c>
    </row>
    <row r="1137" spans="2:9" x14ac:dyDescent="0.25">
      <c r="B1137" s="107" t="str">
        <f t="shared" si="18"/>
        <v/>
      </c>
      <c r="C1137" s="242"/>
      <c r="D1137" t="str">
        <f>IFERROR(VLOOKUP(Table2[[#This Row],[ITEM]],Table3[],2,0),"")</f>
        <v/>
      </c>
      <c r="E1137" s="241" t="str">
        <f>IFERROR(VLOOKUP(Table2[[#This Row],[ITEM]],Table3[],4,0),"")</f>
        <v/>
      </c>
      <c r="F1137" s="104"/>
      <c r="G1137" s="241" t="str">
        <f>IFERROR(Table2[[#This Row],[Unit Cost]]+Table2[[#This Row],[Unit Cost]]*Table2[[#This Row],[GST]],"")</f>
        <v/>
      </c>
      <c r="H1137" s="104"/>
      <c r="I1137" s="241" t="str">
        <f>IFERROR(Table2[[#This Row],[Net Selling]]*Table2[[#This Row],[Qty]],"")</f>
        <v/>
      </c>
    </row>
    <row r="1138" spans="2:9" x14ac:dyDescent="0.25">
      <c r="B1138" s="107" t="str">
        <f t="shared" si="18"/>
        <v/>
      </c>
      <c r="C1138" s="242"/>
      <c r="D1138" t="str">
        <f>IFERROR(VLOOKUP(Table2[[#This Row],[ITEM]],Table3[],2,0),"")</f>
        <v/>
      </c>
      <c r="E1138" s="241" t="str">
        <f>IFERROR(VLOOKUP(Table2[[#This Row],[ITEM]],Table3[],4,0),"")</f>
        <v/>
      </c>
      <c r="F1138" s="104"/>
      <c r="G1138" s="241" t="str">
        <f>IFERROR(Table2[[#This Row],[Unit Cost]]+Table2[[#This Row],[Unit Cost]]*Table2[[#This Row],[GST]],"")</f>
        <v/>
      </c>
      <c r="H1138" s="104"/>
      <c r="I1138" s="241" t="str">
        <f>IFERROR(Table2[[#This Row],[Net Selling]]*Table2[[#This Row],[Qty]],"")</f>
        <v/>
      </c>
    </row>
    <row r="1139" spans="2:9" x14ac:dyDescent="0.25">
      <c r="B1139" s="107" t="str">
        <f t="shared" si="18"/>
        <v/>
      </c>
      <c r="C1139" s="242"/>
      <c r="D1139" t="str">
        <f>IFERROR(VLOOKUP(Table2[[#This Row],[ITEM]],Table3[],2,0),"")</f>
        <v/>
      </c>
      <c r="E1139" s="241" t="str">
        <f>IFERROR(VLOOKUP(Table2[[#This Row],[ITEM]],Table3[],4,0),"")</f>
        <v/>
      </c>
      <c r="F1139" s="104"/>
      <c r="G1139" s="241" t="str">
        <f>IFERROR(Table2[[#This Row],[Unit Cost]]+Table2[[#This Row],[Unit Cost]]*Table2[[#This Row],[GST]],"")</f>
        <v/>
      </c>
      <c r="H1139" s="104"/>
      <c r="I1139" s="241" t="str">
        <f>IFERROR(Table2[[#This Row],[Net Selling]]*Table2[[#This Row],[Qty]],"")</f>
        <v/>
      </c>
    </row>
    <row r="1140" spans="2:9" x14ac:dyDescent="0.25">
      <c r="B1140" s="107" t="str">
        <f t="shared" si="18"/>
        <v/>
      </c>
      <c r="C1140" s="242"/>
      <c r="D1140" t="str">
        <f>IFERROR(VLOOKUP(Table2[[#This Row],[ITEM]],Table3[],2,0),"")</f>
        <v/>
      </c>
      <c r="E1140" s="241" t="str">
        <f>IFERROR(VLOOKUP(Table2[[#This Row],[ITEM]],Table3[],4,0),"")</f>
        <v/>
      </c>
      <c r="F1140" s="104"/>
      <c r="G1140" s="241" t="str">
        <f>IFERROR(Table2[[#This Row],[Unit Cost]]+Table2[[#This Row],[Unit Cost]]*Table2[[#This Row],[GST]],"")</f>
        <v/>
      </c>
      <c r="H1140" s="104"/>
      <c r="I1140" s="241" t="str">
        <f>IFERROR(Table2[[#This Row],[Net Selling]]*Table2[[#This Row],[Qty]],"")</f>
        <v/>
      </c>
    </row>
    <row r="1141" spans="2:9" x14ac:dyDescent="0.25">
      <c r="B1141" s="107" t="str">
        <f t="shared" si="18"/>
        <v/>
      </c>
      <c r="C1141" s="242"/>
      <c r="D1141" t="str">
        <f>IFERROR(VLOOKUP(Table2[[#This Row],[ITEM]],Table3[],2,0),"")</f>
        <v/>
      </c>
      <c r="E1141" s="241" t="str">
        <f>IFERROR(VLOOKUP(Table2[[#This Row],[ITEM]],Table3[],4,0),"")</f>
        <v/>
      </c>
      <c r="F1141" s="104"/>
      <c r="G1141" s="241" t="str">
        <f>IFERROR(Table2[[#This Row],[Unit Cost]]+Table2[[#This Row],[Unit Cost]]*Table2[[#This Row],[GST]],"")</f>
        <v/>
      </c>
      <c r="H1141" s="104"/>
      <c r="I1141" s="241" t="str">
        <f>IFERROR(Table2[[#This Row],[Net Selling]]*Table2[[#This Row],[Qty]],"")</f>
        <v/>
      </c>
    </row>
    <row r="1142" spans="2:9" x14ac:dyDescent="0.25">
      <c r="B1142" s="107" t="str">
        <f t="shared" si="18"/>
        <v/>
      </c>
      <c r="C1142" s="242"/>
      <c r="D1142" t="str">
        <f>IFERROR(VLOOKUP(Table2[[#This Row],[ITEM]],Table3[],2,0),"")</f>
        <v/>
      </c>
      <c r="E1142" s="241" t="str">
        <f>IFERROR(VLOOKUP(Table2[[#This Row],[ITEM]],Table3[],4,0),"")</f>
        <v/>
      </c>
      <c r="F1142" s="104"/>
      <c r="G1142" s="241" t="str">
        <f>IFERROR(Table2[[#This Row],[Unit Cost]]+Table2[[#This Row],[Unit Cost]]*Table2[[#This Row],[GST]],"")</f>
        <v/>
      </c>
      <c r="H1142" s="104"/>
      <c r="I1142" s="241" t="str">
        <f>IFERROR(Table2[[#This Row],[Net Selling]]*Table2[[#This Row],[Qty]],"")</f>
        <v/>
      </c>
    </row>
    <row r="1143" spans="2:9" x14ac:dyDescent="0.25">
      <c r="B1143" s="107" t="str">
        <f t="shared" si="18"/>
        <v/>
      </c>
      <c r="C1143" s="242"/>
      <c r="D1143" t="str">
        <f>IFERROR(VLOOKUP(Table2[[#This Row],[ITEM]],Table3[],2,0),"")</f>
        <v/>
      </c>
      <c r="E1143" s="241" t="str">
        <f>IFERROR(VLOOKUP(Table2[[#This Row],[ITEM]],Table3[],4,0),"")</f>
        <v/>
      </c>
      <c r="F1143" s="104"/>
      <c r="G1143" s="241" t="str">
        <f>IFERROR(Table2[[#This Row],[Unit Cost]]+Table2[[#This Row],[Unit Cost]]*Table2[[#This Row],[GST]],"")</f>
        <v/>
      </c>
      <c r="H1143" s="104"/>
      <c r="I1143" s="241" t="str">
        <f>IFERROR(Table2[[#This Row],[Net Selling]]*Table2[[#This Row],[Qty]],"")</f>
        <v/>
      </c>
    </row>
    <row r="1144" spans="2:9" x14ac:dyDescent="0.25">
      <c r="B1144" s="107" t="str">
        <f t="shared" si="18"/>
        <v/>
      </c>
      <c r="C1144" s="242"/>
      <c r="D1144" t="str">
        <f>IFERROR(VLOOKUP(Table2[[#This Row],[ITEM]],Table3[],2,0),"")</f>
        <v/>
      </c>
      <c r="E1144" s="241" t="str">
        <f>IFERROR(VLOOKUP(Table2[[#This Row],[ITEM]],Table3[],4,0),"")</f>
        <v/>
      </c>
      <c r="F1144" s="104"/>
      <c r="G1144" s="241" t="str">
        <f>IFERROR(Table2[[#This Row],[Unit Cost]]+Table2[[#This Row],[Unit Cost]]*Table2[[#This Row],[GST]],"")</f>
        <v/>
      </c>
      <c r="H1144" s="104"/>
      <c r="I1144" s="241" t="str">
        <f>IFERROR(Table2[[#This Row],[Net Selling]]*Table2[[#This Row],[Qty]],"")</f>
        <v/>
      </c>
    </row>
    <row r="1145" spans="2:9" x14ac:dyDescent="0.25">
      <c r="B1145" s="107" t="str">
        <f t="shared" si="18"/>
        <v/>
      </c>
      <c r="C1145" s="242"/>
      <c r="D1145" t="str">
        <f>IFERROR(VLOOKUP(Table2[[#This Row],[ITEM]],Table3[],2,0),"")</f>
        <v/>
      </c>
      <c r="E1145" s="241" t="str">
        <f>IFERROR(VLOOKUP(Table2[[#This Row],[ITEM]],Table3[],4,0),"")</f>
        <v/>
      </c>
      <c r="F1145" s="104"/>
      <c r="G1145" s="241" t="str">
        <f>IFERROR(Table2[[#This Row],[Unit Cost]]+Table2[[#This Row],[Unit Cost]]*Table2[[#This Row],[GST]],"")</f>
        <v/>
      </c>
      <c r="H1145" s="104"/>
      <c r="I1145" s="241" t="str">
        <f>IFERROR(Table2[[#This Row],[Net Selling]]*Table2[[#This Row],[Qty]],"")</f>
        <v/>
      </c>
    </row>
    <row r="1146" spans="2:9" x14ac:dyDescent="0.25">
      <c r="B1146" s="107" t="str">
        <f t="shared" si="18"/>
        <v/>
      </c>
      <c r="C1146" s="242"/>
      <c r="D1146" t="str">
        <f>IFERROR(VLOOKUP(Table2[[#This Row],[ITEM]],Table3[],2,0),"")</f>
        <v/>
      </c>
      <c r="E1146" s="241" t="str">
        <f>IFERROR(VLOOKUP(Table2[[#This Row],[ITEM]],Table3[],4,0),"")</f>
        <v/>
      </c>
      <c r="F1146" s="104"/>
      <c r="G1146" s="241" t="str">
        <f>IFERROR(Table2[[#This Row],[Unit Cost]]+Table2[[#This Row],[Unit Cost]]*Table2[[#This Row],[GST]],"")</f>
        <v/>
      </c>
      <c r="H1146" s="104"/>
      <c r="I1146" s="241" t="str">
        <f>IFERROR(Table2[[#This Row],[Net Selling]]*Table2[[#This Row],[Qty]],"")</f>
        <v/>
      </c>
    </row>
    <row r="1147" spans="2:9" x14ac:dyDescent="0.25">
      <c r="B1147" s="107" t="str">
        <f t="shared" si="18"/>
        <v/>
      </c>
      <c r="C1147" s="242"/>
      <c r="D1147" t="str">
        <f>IFERROR(VLOOKUP(Table2[[#This Row],[ITEM]],Table3[],2,0),"")</f>
        <v/>
      </c>
      <c r="E1147" s="241" t="str">
        <f>IFERROR(VLOOKUP(Table2[[#This Row],[ITEM]],Table3[],4,0),"")</f>
        <v/>
      </c>
      <c r="F1147" s="104"/>
      <c r="G1147" s="241" t="str">
        <f>IFERROR(Table2[[#This Row],[Unit Cost]]+Table2[[#This Row],[Unit Cost]]*Table2[[#This Row],[GST]],"")</f>
        <v/>
      </c>
      <c r="H1147" s="104"/>
      <c r="I1147" s="241" t="str">
        <f>IFERROR(Table2[[#This Row],[Net Selling]]*Table2[[#This Row],[Qty]],"")</f>
        <v/>
      </c>
    </row>
    <row r="1148" spans="2:9" x14ac:dyDescent="0.25">
      <c r="B1148" s="107" t="str">
        <f t="shared" si="18"/>
        <v/>
      </c>
      <c r="C1148" s="242"/>
      <c r="D1148" t="str">
        <f>IFERROR(VLOOKUP(Table2[[#This Row],[ITEM]],Table3[],2,0),"")</f>
        <v/>
      </c>
      <c r="E1148" s="241" t="str">
        <f>IFERROR(VLOOKUP(Table2[[#This Row],[ITEM]],Table3[],4,0),"")</f>
        <v/>
      </c>
      <c r="F1148" s="104"/>
      <c r="G1148" s="241" t="str">
        <f>IFERROR(Table2[[#This Row],[Unit Cost]]+Table2[[#This Row],[Unit Cost]]*Table2[[#This Row],[GST]],"")</f>
        <v/>
      </c>
      <c r="H1148" s="104"/>
      <c r="I1148" s="241" t="str">
        <f>IFERROR(Table2[[#This Row],[Net Selling]]*Table2[[#This Row],[Qty]],"")</f>
        <v/>
      </c>
    </row>
    <row r="1149" spans="2:9" x14ac:dyDescent="0.25">
      <c r="B1149" s="107" t="str">
        <f t="shared" si="18"/>
        <v/>
      </c>
      <c r="C1149" s="242"/>
      <c r="D1149" t="str">
        <f>IFERROR(VLOOKUP(Table2[[#This Row],[ITEM]],Table3[],2,0),"")</f>
        <v/>
      </c>
      <c r="E1149" s="241" t="str">
        <f>IFERROR(VLOOKUP(Table2[[#This Row],[ITEM]],Table3[],4,0),"")</f>
        <v/>
      </c>
      <c r="F1149" s="104"/>
      <c r="G1149" s="241" t="str">
        <f>IFERROR(Table2[[#This Row],[Unit Cost]]+Table2[[#This Row],[Unit Cost]]*Table2[[#This Row],[GST]],"")</f>
        <v/>
      </c>
      <c r="H1149" s="104"/>
      <c r="I1149" s="241" t="str">
        <f>IFERROR(Table2[[#This Row],[Net Selling]]*Table2[[#This Row],[Qty]],"")</f>
        <v/>
      </c>
    </row>
    <row r="1150" spans="2:9" x14ac:dyDescent="0.25">
      <c r="B1150" s="107" t="str">
        <f t="shared" si="18"/>
        <v/>
      </c>
      <c r="C1150" s="242"/>
      <c r="D1150" t="str">
        <f>IFERROR(VLOOKUP(Table2[[#This Row],[ITEM]],Table3[],2,0),"")</f>
        <v/>
      </c>
      <c r="E1150" s="241" t="str">
        <f>IFERROR(VLOOKUP(Table2[[#This Row],[ITEM]],Table3[],4,0),"")</f>
        <v/>
      </c>
      <c r="F1150" s="104"/>
      <c r="G1150" s="241" t="str">
        <f>IFERROR(Table2[[#This Row],[Unit Cost]]+Table2[[#This Row],[Unit Cost]]*Table2[[#This Row],[GST]],"")</f>
        <v/>
      </c>
      <c r="H1150" s="104"/>
      <c r="I1150" s="241" t="str">
        <f>IFERROR(Table2[[#This Row],[Net Selling]]*Table2[[#This Row],[Qty]],"")</f>
        <v/>
      </c>
    </row>
    <row r="1151" spans="2:9" x14ac:dyDescent="0.25">
      <c r="B1151" s="107" t="str">
        <f t="shared" si="18"/>
        <v/>
      </c>
      <c r="C1151" s="242"/>
      <c r="D1151" t="str">
        <f>IFERROR(VLOOKUP(Table2[[#This Row],[ITEM]],Table3[],2,0),"")</f>
        <v/>
      </c>
      <c r="E1151" s="241" t="str">
        <f>IFERROR(VLOOKUP(Table2[[#This Row],[ITEM]],Table3[],4,0),"")</f>
        <v/>
      </c>
      <c r="F1151" s="104"/>
      <c r="G1151" s="241" t="str">
        <f>IFERROR(Table2[[#This Row],[Unit Cost]]+Table2[[#This Row],[Unit Cost]]*Table2[[#This Row],[GST]],"")</f>
        <v/>
      </c>
      <c r="H1151" s="104"/>
      <c r="I1151" s="241" t="str">
        <f>IFERROR(Table2[[#This Row],[Net Selling]]*Table2[[#This Row],[Qty]],"")</f>
        <v/>
      </c>
    </row>
    <row r="1152" spans="2:9" x14ac:dyDescent="0.25">
      <c r="B1152" s="107" t="str">
        <f t="shared" si="18"/>
        <v/>
      </c>
      <c r="C1152" s="242"/>
      <c r="D1152" t="str">
        <f>IFERROR(VLOOKUP(Table2[[#This Row],[ITEM]],Table3[],2,0),"")</f>
        <v/>
      </c>
      <c r="E1152" s="241" t="str">
        <f>IFERROR(VLOOKUP(Table2[[#This Row],[ITEM]],Table3[],4,0),"")</f>
        <v/>
      </c>
      <c r="F1152" s="104"/>
      <c r="G1152" s="241" t="str">
        <f>IFERROR(Table2[[#This Row],[Unit Cost]]+Table2[[#This Row],[Unit Cost]]*Table2[[#This Row],[GST]],"")</f>
        <v/>
      </c>
      <c r="H1152" s="104"/>
      <c r="I1152" s="241" t="str">
        <f>IFERROR(Table2[[#This Row],[Net Selling]]*Table2[[#This Row],[Qty]],"")</f>
        <v/>
      </c>
    </row>
    <row r="1153" spans="2:9" x14ac:dyDescent="0.25">
      <c r="B1153" s="107" t="str">
        <f t="shared" si="18"/>
        <v/>
      </c>
      <c r="C1153" s="242"/>
      <c r="D1153" t="str">
        <f>IFERROR(VLOOKUP(Table2[[#This Row],[ITEM]],Table3[],2,0),"")</f>
        <v/>
      </c>
      <c r="E1153" s="241" t="str">
        <f>IFERROR(VLOOKUP(Table2[[#This Row],[ITEM]],Table3[],4,0),"")</f>
        <v/>
      </c>
      <c r="F1153" s="104"/>
      <c r="G1153" s="241" t="str">
        <f>IFERROR(Table2[[#This Row],[Unit Cost]]+Table2[[#This Row],[Unit Cost]]*Table2[[#This Row],[GST]],"")</f>
        <v/>
      </c>
      <c r="H1153" s="104"/>
      <c r="I1153" s="241" t="str">
        <f>IFERROR(Table2[[#This Row],[Net Selling]]*Table2[[#This Row],[Qty]],"")</f>
        <v/>
      </c>
    </row>
    <row r="1154" spans="2:9" x14ac:dyDescent="0.25">
      <c r="B1154" s="107" t="str">
        <f t="shared" si="18"/>
        <v/>
      </c>
      <c r="C1154" s="242"/>
      <c r="D1154" t="str">
        <f>IFERROR(VLOOKUP(Table2[[#This Row],[ITEM]],Table3[],2,0),"")</f>
        <v/>
      </c>
      <c r="E1154" s="241" t="str">
        <f>IFERROR(VLOOKUP(Table2[[#This Row],[ITEM]],Table3[],4,0),"")</f>
        <v/>
      </c>
      <c r="F1154" s="104"/>
      <c r="G1154" s="241" t="str">
        <f>IFERROR(Table2[[#This Row],[Unit Cost]]+Table2[[#This Row],[Unit Cost]]*Table2[[#This Row],[GST]],"")</f>
        <v/>
      </c>
      <c r="H1154" s="104"/>
      <c r="I1154" s="241" t="str">
        <f>IFERROR(Table2[[#This Row],[Net Selling]]*Table2[[#This Row],[Qty]],"")</f>
        <v/>
      </c>
    </row>
    <row r="1155" spans="2:9" x14ac:dyDescent="0.25">
      <c r="B1155" s="107" t="str">
        <f t="shared" si="18"/>
        <v/>
      </c>
      <c r="C1155" s="242"/>
      <c r="D1155" t="str">
        <f>IFERROR(VLOOKUP(Table2[[#This Row],[ITEM]],Table3[],2,0),"")</f>
        <v/>
      </c>
      <c r="E1155" s="241" t="str">
        <f>IFERROR(VLOOKUP(Table2[[#This Row],[ITEM]],Table3[],4,0),"")</f>
        <v/>
      </c>
      <c r="F1155" s="104"/>
      <c r="G1155" s="241" t="str">
        <f>IFERROR(Table2[[#This Row],[Unit Cost]]+Table2[[#This Row],[Unit Cost]]*Table2[[#This Row],[GST]],"")</f>
        <v/>
      </c>
      <c r="H1155" s="104"/>
      <c r="I1155" s="241" t="str">
        <f>IFERROR(Table2[[#This Row],[Net Selling]]*Table2[[#This Row],[Qty]],"")</f>
        <v/>
      </c>
    </row>
    <row r="1156" spans="2:9" x14ac:dyDescent="0.25">
      <c r="B1156" s="107" t="str">
        <f t="shared" si="18"/>
        <v/>
      </c>
      <c r="C1156" s="242"/>
      <c r="D1156" t="str">
        <f>IFERROR(VLOOKUP(Table2[[#This Row],[ITEM]],Table3[],2,0),"")</f>
        <v/>
      </c>
      <c r="E1156" s="241" t="str">
        <f>IFERROR(VLOOKUP(Table2[[#This Row],[ITEM]],Table3[],4,0),"")</f>
        <v/>
      </c>
      <c r="F1156" s="104"/>
      <c r="G1156" s="241" t="str">
        <f>IFERROR(Table2[[#This Row],[Unit Cost]]+Table2[[#This Row],[Unit Cost]]*Table2[[#This Row],[GST]],"")</f>
        <v/>
      </c>
      <c r="H1156" s="104"/>
      <c r="I1156" s="241" t="str">
        <f>IFERROR(Table2[[#This Row],[Net Selling]]*Table2[[#This Row],[Qty]],"")</f>
        <v/>
      </c>
    </row>
    <row r="1157" spans="2:9" x14ac:dyDescent="0.25">
      <c r="B1157" s="107" t="str">
        <f t="shared" si="18"/>
        <v/>
      </c>
      <c r="C1157" s="242"/>
      <c r="D1157" t="str">
        <f>IFERROR(VLOOKUP(Table2[[#This Row],[ITEM]],Table3[],2,0),"")</f>
        <v/>
      </c>
      <c r="E1157" s="241" t="str">
        <f>IFERROR(VLOOKUP(Table2[[#This Row],[ITEM]],Table3[],4,0),"")</f>
        <v/>
      </c>
      <c r="F1157" s="104"/>
      <c r="G1157" s="241" t="str">
        <f>IFERROR(Table2[[#This Row],[Unit Cost]]+Table2[[#This Row],[Unit Cost]]*Table2[[#This Row],[GST]],"")</f>
        <v/>
      </c>
      <c r="H1157" s="104"/>
      <c r="I1157" s="241" t="str">
        <f>IFERROR(Table2[[#This Row],[Net Selling]]*Table2[[#This Row],[Qty]],"")</f>
        <v/>
      </c>
    </row>
    <row r="1158" spans="2:9" x14ac:dyDescent="0.25">
      <c r="B1158" s="107" t="str">
        <f t="shared" si="18"/>
        <v/>
      </c>
      <c r="C1158" s="242"/>
      <c r="D1158" t="str">
        <f>IFERROR(VLOOKUP(Table2[[#This Row],[ITEM]],Table3[],2,0),"")</f>
        <v/>
      </c>
      <c r="E1158" s="241" t="str">
        <f>IFERROR(VLOOKUP(Table2[[#This Row],[ITEM]],Table3[],4,0),"")</f>
        <v/>
      </c>
      <c r="F1158" s="104"/>
      <c r="G1158" s="241" t="str">
        <f>IFERROR(Table2[[#This Row],[Unit Cost]]+Table2[[#This Row],[Unit Cost]]*Table2[[#This Row],[GST]],"")</f>
        <v/>
      </c>
      <c r="H1158" s="104"/>
      <c r="I1158" s="241" t="str">
        <f>IFERROR(Table2[[#This Row],[Net Selling]]*Table2[[#This Row],[Qty]],"")</f>
        <v/>
      </c>
    </row>
    <row r="1159" spans="2:9" x14ac:dyDescent="0.25">
      <c r="B1159" s="107" t="str">
        <f t="shared" si="18"/>
        <v/>
      </c>
      <c r="C1159" s="242"/>
      <c r="D1159" t="str">
        <f>IFERROR(VLOOKUP(Table2[[#This Row],[ITEM]],Table3[],2,0),"")</f>
        <v/>
      </c>
      <c r="E1159" s="241" t="str">
        <f>IFERROR(VLOOKUP(Table2[[#This Row],[ITEM]],Table3[],4,0),"")</f>
        <v/>
      </c>
      <c r="F1159" s="104"/>
      <c r="G1159" s="241" t="str">
        <f>IFERROR(Table2[[#This Row],[Unit Cost]]+Table2[[#This Row],[Unit Cost]]*Table2[[#This Row],[GST]],"")</f>
        <v/>
      </c>
      <c r="H1159" s="104"/>
      <c r="I1159" s="241" t="str">
        <f>IFERROR(Table2[[#This Row],[Net Selling]]*Table2[[#This Row],[Qty]],"")</f>
        <v/>
      </c>
    </row>
    <row r="1160" spans="2:9" x14ac:dyDescent="0.25">
      <c r="B1160" s="107" t="str">
        <f t="shared" si="18"/>
        <v/>
      </c>
      <c r="C1160" s="242"/>
      <c r="D1160" t="str">
        <f>IFERROR(VLOOKUP(Table2[[#This Row],[ITEM]],Table3[],2,0),"")</f>
        <v/>
      </c>
      <c r="E1160" s="241" t="str">
        <f>IFERROR(VLOOKUP(Table2[[#This Row],[ITEM]],Table3[],4,0),"")</f>
        <v/>
      </c>
      <c r="F1160" s="104"/>
      <c r="G1160" s="241" t="str">
        <f>IFERROR(Table2[[#This Row],[Unit Cost]]+Table2[[#This Row],[Unit Cost]]*Table2[[#This Row],[GST]],"")</f>
        <v/>
      </c>
      <c r="H1160" s="104"/>
      <c r="I1160" s="241" t="str">
        <f>IFERROR(Table2[[#This Row],[Net Selling]]*Table2[[#This Row],[Qty]],"")</f>
        <v/>
      </c>
    </row>
    <row r="1161" spans="2:9" x14ac:dyDescent="0.25">
      <c r="B1161" s="107" t="str">
        <f t="shared" si="18"/>
        <v/>
      </c>
      <c r="C1161" s="242"/>
      <c r="D1161" t="str">
        <f>IFERROR(VLOOKUP(Table2[[#This Row],[ITEM]],Table3[],2,0),"")</f>
        <v/>
      </c>
      <c r="E1161" s="241" t="str">
        <f>IFERROR(VLOOKUP(Table2[[#This Row],[ITEM]],Table3[],4,0),"")</f>
        <v/>
      </c>
      <c r="F1161" s="104"/>
      <c r="G1161" s="241" t="str">
        <f>IFERROR(Table2[[#This Row],[Unit Cost]]+Table2[[#This Row],[Unit Cost]]*Table2[[#This Row],[GST]],"")</f>
        <v/>
      </c>
      <c r="H1161" s="104"/>
      <c r="I1161" s="241" t="str">
        <f>IFERROR(Table2[[#This Row],[Net Selling]]*Table2[[#This Row],[Qty]],"")</f>
        <v/>
      </c>
    </row>
    <row r="1162" spans="2:9" x14ac:dyDescent="0.25">
      <c r="B1162" s="107" t="str">
        <f t="shared" si="18"/>
        <v/>
      </c>
      <c r="C1162" s="242"/>
      <c r="D1162" t="str">
        <f>IFERROR(VLOOKUP(Table2[[#This Row],[ITEM]],Table3[],2,0),"")</f>
        <v/>
      </c>
      <c r="E1162" s="241" t="str">
        <f>IFERROR(VLOOKUP(Table2[[#This Row],[ITEM]],Table3[],4,0),"")</f>
        <v/>
      </c>
      <c r="F1162" s="104"/>
      <c r="G1162" s="241" t="str">
        <f>IFERROR(Table2[[#This Row],[Unit Cost]]+Table2[[#This Row],[Unit Cost]]*Table2[[#This Row],[GST]],"")</f>
        <v/>
      </c>
      <c r="H1162" s="104"/>
      <c r="I1162" s="241" t="str">
        <f>IFERROR(Table2[[#This Row],[Net Selling]]*Table2[[#This Row],[Qty]],"")</f>
        <v/>
      </c>
    </row>
    <row r="1163" spans="2:9" x14ac:dyDescent="0.25">
      <c r="B1163" s="107" t="str">
        <f t="shared" si="18"/>
        <v/>
      </c>
      <c r="C1163" s="242"/>
      <c r="D1163" t="str">
        <f>IFERROR(VLOOKUP(Table2[[#This Row],[ITEM]],Table3[],2,0),"")</f>
        <v/>
      </c>
      <c r="E1163" s="241" t="str">
        <f>IFERROR(VLOOKUP(Table2[[#This Row],[ITEM]],Table3[],4,0),"")</f>
        <v/>
      </c>
      <c r="F1163" s="104"/>
      <c r="G1163" s="241" t="str">
        <f>IFERROR(Table2[[#This Row],[Unit Cost]]+Table2[[#This Row],[Unit Cost]]*Table2[[#This Row],[GST]],"")</f>
        <v/>
      </c>
      <c r="H1163" s="104"/>
      <c r="I1163" s="241" t="str">
        <f>IFERROR(Table2[[#This Row],[Net Selling]]*Table2[[#This Row],[Qty]],"")</f>
        <v/>
      </c>
    </row>
    <row r="1164" spans="2:9" x14ac:dyDescent="0.25">
      <c r="B1164" s="107" t="str">
        <f t="shared" si="18"/>
        <v/>
      </c>
      <c r="C1164" s="242"/>
      <c r="D1164" t="str">
        <f>IFERROR(VLOOKUP(Table2[[#This Row],[ITEM]],Table3[],2,0),"")</f>
        <v/>
      </c>
      <c r="E1164" s="241" t="str">
        <f>IFERROR(VLOOKUP(Table2[[#This Row],[ITEM]],Table3[],4,0),"")</f>
        <v/>
      </c>
      <c r="F1164" s="104"/>
      <c r="G1164" s="241" t="str">
        <f>IFERROR(Table2[[#This Row],[Unit Cost]]+Table2[[#This Row],[Unit Cost]]*Table2[[#This Row],[GST]],"")</f>
        <v/>
      </c>
      <c r="H1164" s="104"/>
      <c r="I1164" s="241" t="str">
        <f>IFERROR(Table2[[#This Row],[Net Selling]]*Table2[[#This Row],[Qty]],"")</f>
        <v/>
      </c>
    </row>
    <row r="1165" spans="2:9" x14ac:dyDescent="0.25">
      <c r="B1165" s="107" t="str">
        <f t="shared" si="18"/>
        <v/>
      </c>
      <c r="C1165" s="242"/>
      <c r="D1165" t="str">
        <f>IFERROR(VLOOKUP(Table2[[#This Row],[ITEM]],Table3[],2,0),"")</f>
        <v/>
      </c>
      <c r="E1165" s="241" t="str">
        <f>IFERROR(VLOOKUP(Table2[[#This Row],[ITEM]],Table3[],4,0),"")</f>
        <v/>
      </c>
      <c r="F1165" s="104"/>
      <c r="G1165" s="241" t="str">
        <f>IFERROR(Table2[[#This Row],[Unit Cost]]+Table2[[#This Row],[Unit Cost]]*Table2[[#This Row],[GST]],"")</f>
        <v/>
      </c>
      <c r="H1165" s="104"/>
      <c r="I1165" s="241" t="str">
        <f>IFERROR(Table2[[#This Row],[Net Selling]]*Table2[[#This Row],[Qty]],"")</f>
        <v/>
      </c>
    </row>
    <row r="1166" spans="2:9" x14ac:dyDescent="0.25">
      <c r="B1166" s="107" t="str">
        <f t="shared" si="18"/>
        <v/>
      </c>
      <c r="C1166" s="242"/>
      <c r="D1166" t="str">
        <f>IFERROR(VLOOKUP(Table2[[#This Row],[ITEM]],Table3[],2,0),"")</f>
        <v/>
      </c>
      <c r="E1166" s="241" t="str">
        <f>IFERROR(VLOOKUP(Table2[[#This Row],[ITEM]],Table3[],4,0),"")</f>
        <v/>
      </c>
      <c r="F1166" s="104"/>
      <c r="G1166" s="241" t="str">
        <f>IFERROR(Table2[[#This Row],[Unit Cost]]+Table2[[#This Row],[Unit Cost]]*Table2[[#This Row],[GST]],"")</f>
        <v/>
      </c>
      <c r="H1166" s="104"/>
      <c r="I1166" s="241" t="str">
        <f>IFERROR(Table2[[#This Row],[Net Selling]]*Table2[[#This Row],[Qty]],"")</f>
        <v/>
      </c>
    </row>
    <row r="1167" spans="2:9" x14ac:dyDescent="0.25">
      <c r="B1167" s="107" t="str">
        <f t="shared" si="18"/>
        <v/>
      </c>
      <c r="C1167" s="242"/>
      <c r="D1167" t="str">
        <f>IFERROR(VLOOKUP(Table2[[#This Row],[ITEM]],Table3[],2,0),"")</f>
        <v/>
      </c>
      <c r="E1167" s="241" t="str">
        <f>IFERROR(VLOOKUP(Table2[[#This Row],[ITEM]],Table3[],4,0),"")</f>
        <v/>
      </c>
      <c r="F1167" s="104"/>
      <c r="G1167" s="241" t="str">
        <f>IFERROR(Table2[[#This Row],[Unit Cost]]+Table2[[#This Row],[Unit Cost]]*Table2[[#This Row],[GST]],"")</f>
        <v/>
      </c>
      <c r="H1167" s="104"/>
      <c r="I1167" s="241" t="str">
        <f>IFERROR(Table2[[#This Row],[Net Selling]]*Table2[[#This Row],[Qty]],"")</f>
        <v/>
      </c>
    </row>
    <row r="1168" spans="2:9" x14ac:dyDescent="0.25">
      <c r="B1168" s="107" t="str">
        <f t="shared" si="18"/>
        <v/>
      </c>
      <c r="C1168" s="242"/>
      <c r="D1168" t="str">
        <f>IFERROR(VLOOKUP(Table2[[#This Row],[ITEM]],Table3[],2,0),"")</f>
        <v/>
      </c>
      <c r="E1168" s="241" t="str">
        <f>IFERROR(VLOOKUP(Table2[[#This Row],[ITEM]],Table3[],4,0),"")</f>
        <v/>
      </c>
      <c r="F1168" s="104"/>
      <c r="G1168" s="241" t="str">
        <f>IFERROR(Table2[[#This Row],[Unit Cost]]+Table2[[#This Row],[Unit Cost]]*Table2[[#This Row],[GST]],"")</f>
        <v/>
      </c>
      <c r="H1168" s="104"/>
      <c r="I1168" s="241" t="str">
        <f>IFERROR(Table2[[#This Row],[Net Selling]]*Table2[[#This Row],[Qty]],"")</f>
        <v/>
      </c>
    </row>
    <row r="1169" spans="2:9" x14ac:dyDescent="0.25">
      <c r="B1169" s="107" t="str">
        <f t="shared" si="18"/>
        <v/>
      </c>
      <c r="C1169" s="242"/>
      <c r="D1169" t="str">
        <f>IFERROR(VLOOKUP(Table2[[#This Row],[ITEM]],Table3[],2,0),"")</f>
        <v/>
      </c>
      <c r="E1169" s="241" t="str">
        <f>IFERROR(VLOOKUP(Table2[[#This Row],[ITEM]],Table3[],4,0),"")</f>
        <v/>
      </c>
      <c r="F1169" s="104"/>
      <c r="G1169" s="241" t="str">
        <f>IFERROR(Table2[[#This Row],[Unit Cost]]+Table2[[#This Row],[Unit Cost]]*Table2[[#This Row],[GST]],"")</f>
        <v/>
      </c>
      <c r="H1169" s="104"/>
      <c r="I1169" s="241" t="str">
        <f>IFERROR(Table2[[#This Row],[Net Selling]]*Table2[[#This Row],[Qty]],"")</f>
        <v/>
      </c>
    </row>
    <row r="1170" spans="2:9" x14ac:dyDescent="0.25">
      <c r="B1170" s="107" t="str">
        <f t="shared" si="18"/>
        <v/>
      </c>
      <c r="C1170" s="242"/>
      <c r="D1170" t="str">
        <f>IFERROR(VLOOKUP(Table2[[#This Row],[ITEM]],Table3[],2,0),"")</f>
        <v/>
      </c>
      <c r="E1170" s="241" t="str">
        <f>IFERROR(VLOOKUP(Table2[[#This Row],[ITEM]],Table3[],4,0),"")</f>
        <v/>
      </c>
      <c r="F1170" s="104"/>
      <c r="G1170" s="241" t="str">
        <f>IFERROR(Table2[[#This Row],[Unit Cost]]+Table2[[#This Row],[Unit Cost]]*Table2[[#This Row],[GST]],"")</f>
        <v/>
      </c>
      <c r="H1170" s="104"/>
      <c r="I1170" s="241" t="str">
        <f>IFERROR(Table2[[#This Row],[Net Selling]]*Table2[[#This Row],[Qty]],"")</f>
        <v/>
      </c>
    </row>
    <row r="1171" spans="2:9" x14ac:dyDescent="0.25">
      <c r="B1171" s="107" t="str">
        <f t="shared" ref="B1171:B1234" si="19">IFERROR(IF(C1171&lt;&gt;"",B1171+1,""),"")</f>
        <v/>
      </c>
      <c r="C1171" s="242"/>
      <c r="D1171" t="str">
        <f>IFERROR(VLOOKUP(Table2[[#This Row],[ITEM]],Table3[],2,0),"")</f>
        <v/>
      </c>
      <c r="E1171" s="241" t="str">
        <f>IFERROR(VLOOKUP(Table2[[#This Row],[ITEM]],Table3[],4,0),"")</f>
        <v/>
      </c>
      <c r="F1171" s="104"/>
      <c r="G1171" s="241" t="str">
        <f>IFERROR(Table2[[#This Row],[Unit Cost]]+Table2[[#This Row],[Unit Cost]]*Table2[[#This Row],[GST]],"")</f>
        <v/>
      </c>
      <c r="H1171" s="104"/>
      <c r="I1171" s="241" t="str">
        <f>IFERROR(Table2[[#This Row],[Net Selling]]*Table2[[#This Row],[Qty]],"")</f>
        <v/>
      </c>
    </row>
    <row r="1172" spans="2:9" x14ac:dyDescent="0.25">
      <c r="B1172" s="107" t="str">
        <f t="shared" si="19"/>
        <v/>
      </c>
      <c r="C1172" s="242"/>
      <c r="D1172" t="str">
        <f>IFERROR(VLOOKUP(Table2[[#This Row],[ITEM]],Table3[],2,0),"")</f>
        <v/>
      </c>
      <c r="E1172" s="241" t="str">
        <f>IFERROR(VLOOKUP(Table2[[#This Row],[ITEM]],Table3[],4,0),"")</f>
        <v/>
      </c>
      <c r="F1172" s="104"/>
      <c r="G1172" s="241" t="str">
        <f>IFERROR(Table2[[#This Row],[Unit Cost]]+Table2[[#This Row],[Unit Cost]]*Table2[[#This Row],[GST]],"")</f>
        <v/>
      </c>
      <c r="H1172" s="104"/>
      <c r="I1172" s="241" t="str">
        <f>IFERROR(Table2[[#This Row],[Net Selling]]*Table2[[#This Row],[Qty]],"")</f>
        <v/>
      </c>
    </row>
    <row r="1173" spans="2:9" x14ac:dyDescent="0.25">
      <c r="B1173" s="107" t="str">
        <f t="shared" si="19"/>
        <v/>
      </c>
      <c r="C1173" s="242"/>
      <c r="D1173" t="str">
        <f>IFERROR(VLOOKUP(Table2[[#This Row],[ITEM]],Table3[],2,0),"")</f>
        <v/>
      </c>
      <c r="E1173" s="241" t="str">
        <f>IFERROR(VLOOKUP(Table2[[#This Row],[ITEM]],Table3[],4,0),"")</f>
        <v/>
      </c>
      <c r="F1173" s="104"/>
      <c r="G1173" s="241" t="str">
        <f>IFERROR(Table2[[#This Row],[Unit Cost]]+Table2[[#This Row],[Unit Cost]]*Table2[[#This Row],[GST]],"")</f>
        <v/>
      </c>
      <c r="H1173" s="104"/>
      <c r="I1173" s="241" t="str">
        <f>IFERROR(Table2[[#This Row],[Net Selling]]*Table2[[#This Row],[Qty]],"")</f>
        <v/>
      </c>
    </row>
    <row r="1174" spans="2:9" x14ac:dyDescent="0.25">
      <c r="B1174" s="107" t="str">
        <f t="shared" si="19"/>
        <v/>
      </c>
      <c r="C1174" s="242"/>
      <c r="D1174" t="str">
        <f>IFERROR(VLOOKUP(Table2[[#This Row],[ITEM]],Table3[],2,0),"")</f>
        <v/>
      </c>
      <c r="E1174" s="241" t="str">
        <f>IFERROR(VLOOKUP(Table2[[#This Row],[ITEM]],Table3[],4,0),"")</f>
        <v/>
      </c>
      <c r="F1174" s="104"/>
      <c r="G1174" s="241" t="str">
        <f>IFERROR(Table2[[#This Row],[Unit Cost]]+Table2[[#This Row],[Unit Cost]]*Table2[[#This Row],[GST]],"")</f>
        <v/>
      </c>
      <c r="H1174" s="104"/>
      <c r="I1174" s="241" t="str">
        <f>IFERROR(Table2[[#This Row],[Net Selling]]*Table2[[#This Row],[Qty]],"")</f>
        <v/>
      </c>
    </row>
    <row r="1175" spans="2:9" x14ac:dyDescent="0.25">
      <c r="B1175" s="107" t="str">
        <f t="shared" si="19"/>
        <v/>
      </c>
      <c r="C1175" s="242"/>
      <c r="D1175" t="str">
        <f>IFERROR(VLOOKUP(Table2[[#This Row],[ITEM]],Table3[],2,0),"")</f>
        <v/>
      </c>
      <c r="E1175" s="241" t="str">
        <f>IFERROR(VLOOKUP(Table2[[#This Row],[ITEM]],Table3[],4,0),"")</f>
        <v/>
      </c>
      <c r="F1175" s="104"/>
      <c r="G1175" s="241" t="str">
        <f>IFERROR(Table2[[#This Row],[Unit Cost]]+Table2[[#This Row],[Unit Cost]]*Table2[[#This Row],[GST]],"")</f>
        <v/>
      </c>
      <c r="H1175" s="104"/>
      <c r="I1175" s="241" t="str">
        <f>IFERROR(Table2[[#This Row],[Net Selling]]*Table2[[#This Row],[Qty]],"")</f>
        <v/>
      </c>
    </row>
    <row r="1176" spans="2:9" x14ac:dyDescent="0.25">
      <c r="B1176" s="107" t="str">
        <f t="shared" si="19"/>
        <v/>
      </c>
      <c r="C1176" s="242"/>
      <c r="D1176" t="str">
        <f>IFERROR(VLOOKUP(Table2[[#This Row],[ITEM]],Table3[],2,0),"")</f>
        <v/>
      </c>
      <c r="E1176" s="241" t="str">
        <f>IFERROR(VLOOKUP(Table2[[#This Row],[ITEM]],Table3[],4,0),"")</f>
        <v/>
      </c>
      <c r="F1176" s="104"/>
      <c r="G1176" s="241" t="str">
        <f>IFERROR(Table2[[#This Row],[Unit Cost]]+Table2[[#This Row],[Unit Cost]]*Table2[[#This Row],[GST]],"")</f>
        <v/>
      </c>
      <c r="H1176" s="104"/>
      <c r="I1176" s="241" t="str">
        <f>IFERROR(Table2[[#This Row],[Net Selling]]*Table2[[#This Row],[Qty]],"")</f>
        <v/>
      </c>
    </row>
    <row r="1177" spans="2:9" x14ac:dyDescent="0.25">
      <c r="B1177" s="107" t="str">
        <f t="shared" si="19"/>
        <v/>
      </c>
      <c r="C1177" s="242"/>
      <c r="D1177" t="str">
        <f>IFERROR(VLOOKUP(Table2[[#This Row],[ITEM]],Table3[],2,0),"")</f>
        <v/>
      </c>
      <c r="E1177" s="241" t="str">
        <f>IFERROR(VLOOKUP(Table2[[#This Row],[ITEM]],Table3[],4,0),"")</f>
        <v/>
      </c>
      <c r="F1177" s="104"/>
      <c r="G1177" s="241" t="str">
        <f>IFERROR(Table2[[#This Row],[Unit Cost]]+Table2[[#This Row],[Unit Cost]]*Table2[[#This Row],[GST]],"")</f>
        <v/>
      </c>
      <c r="H1177" s="104"/>
      <c r="I1177" s="241" t="str">
        <f>IFERROR(Table2[[#This Row],[Net Selling]]*Table2[[#This Row],[Qty]],"")</f>
        <v/>
      </c>
    </row>
    <row r="1178" spans="2:9" x14ac:dyDescent="0.25">
      <c r="B1178" s="107" t="str">
        <f t="shared" si="19"/>
        <v/>
      </c>
      <c r="C1178" s="242"/>
      <c r="D1178" t="str">
        <f>IFERROR(VLOOKUP(Table2[[#This Row],[ITEM]],Table3[],2,0),"")</f>
        <v/>
      </c>
      <c r="E1178" s="241" t="str">
        <f>IFERROR(VLOOKUP(Table2[[#This Row],[ITEM]],Table3[],4,0),"")</f>
        <v/>
      </c>
      <c r="F1178" s="104"/>
      <c r="G1178" s="241" t="str">
        <f>IFERROR(Table2[[#This Row],[Unit Cost]]+Table2[[#This Row],[Unit Cost]]*Table2[[#This Row],[GST]],"")</f>
        <v/>
      </c>
      <c r="H1178" s="104"/>
      <c r="I1178" s="241" t="str">
        <f>IFERROR(Table2[[#This Row],[Net Selling]]*Table2[[#This Row],[Qty]],"")</f>
        <v/>
      </c>
    </row>
    <row r="1179" spans="2:9" x14ac:dyDescent="0.25">
      <c r="B1179" s="107" t="str">
        <f t="shared" si="19"/>
        <v/>
      </c>
      <c r="C1179" s="242"/>
      <c r="D1179" t="str">
        <f>IFERROR(VLOOKUP(Table2[[#This Row],[ITEM]],Table3[],2,0),"")</f>
        <v/>
      </c>
      <c r="E1179" s="241" t="str">
        <f>IFERROR(VLOOKUP(Table2[[#This Row],[ITEM]],Table3[],4,0),"")</f>
        <v/>
      </c>
      <c r="F1179" s="104"/>
      <c r="G1179" s="241" t="str">
        <f>IFERROR(Table2[[#This Row],[Unit Cost]]+Table2[[#This Row],[Unit Cost]]*Table2[[#This Row],[GST]],"")</f>
        <v/>
      </c>
      <c r="H1179" s="104"/>
      <c r="I1179" s="241" t="str">
        <f>IFERROR(Table2[[#This Row],[Net Selling]]*Table2[[#This Row],[Qty]],"")</f>
        <v/>
      </c>
    </row>
    <row r="1180" spans="2:9" x14ac:dyDescent="0.25">
      <c r="B1180" s="107" t="str">
        <f t="shared" si="19"/>
        <v/>
      </c>
      <c r="C1180" s="242"/>
      <c r="D1180" t="str">
        <f>IFERROR(VLOOKUP(Table2[[#This Row],[ITEM]],Table3[],2,0),"")</f>
        <v/>
      </c>
      <c r="E1180" s="241" t="str">
        <f>IFERROR(VLOOKUP(Table2[[#This Row],[ITEM]],Table3[],4,0),"")</f>
        <v/>
      </c>
      <c r="F1180" s="104"/>
      <c r="G1180" s="241" t="str">
        <f>IFERROR(Table2[[#This Row],[Unit Cost]]+Table2[[#This Row],[Unit Cost]]*Table2[[#This Row],[GST]],"")</f>
        <v/>
      </c>
      <c r="H1180" s="104"/>
      <c r="I1180" s="241" t="str">
        <f>IFERROR(Table2[[#This Row],[Net Selling]]*Table2[[#This Row],[Qty]],"")</f>
        <v/>
      </c>
    </row>
    <row r="1181" spans="2:9" x14ac:dyDescent="0.25">
      <c r="B1181" s="107" t="str">
        <f t="shared" si="19"/>
        <v/>
      </c>
      <c r="C1181" s="242"/>
      <c r="D1181" t="str">
        <f>IFERROR(VLOOKUP(Table2[[#This Row],[ITEM]],Table3[],2,0),"")</f>
        <v/>
      </c>
      <c r="E1181" s="241" t="str">
        <f>IFERROR(VLOOKUP(Table2[[#This Row],[ITEM]],Table3[],4,0),"")</f>
        <v/>
      </c>
      <c r="F1181" s="104"/>
      <c r="G1181" s="241" t="str">
        <f>IFERROR(Table2[[#This Row],[Unit Cost]]+Table2[[#This Row],[Unit Cost]]*Table2[[#This Row],[GST]],"")</f>
        <v/>
      </c>
      <c r="H1181" s="104"/>
      <c r="I1181" s="241" t="str">
        <f>IFERROR(Table2[[#This Row],[Net Selling]]*Table2[[#This Row],[Qty]],"")</f>
        <v/>
      </c>
    </row>
    <row r="1182" spans="2:9" x14ac:dyDescent="0.25">
      <c r="B1182" s="107" t="str">
        <f t="shared" si="19"/>
        <v/>
      </c>
      <c r="C1182" s="242"/>
      <c r="D1182" t="str">
        <f>IFERROR(VLOOKUP(Table2[[#This Row],[ITEM]],Table3[],2,0),"")</f>
        <v/>
      </c>
      <c r="E1182" s="241" t="str">
        <f>IFERROR(VLOOKUP(Table2[[#This Row],[ITEM]],Table3[],4,0),"")</f>
        <v/>
      </c>
      <c r="F1182" s="104"/>
      <c r="G1182" s="241" t="str">
        <f>IFERROR(Table2[[#This Row],[Unit Cost]]+Table2[[#This Row],[Unit Cost]]*Table2[[#This Row],[GST]],"")</f>
        <v/>
      </c>
      <c r="H1182" s="104"/>
      <c r="I1182" s="241" t="str">
        <f>IFERROR(Table2[[#This Row],[Net Selling]]*Table2[[#This Row],[Qty]],"")</f>
        <v/>
      </c>
    </row>
    <row r="1183" spans="2:9" x14ac:dyDescent="0.25">
      <c r="B1183" s="107" t="str">
        <f t="shared" si="19"/>
        <v/>
      </c>
      <c r="C1183" s="242"/>
      <c r="D1183" t="str">
        <f>IFERROR(VLOOKUP(Table2[[#This Row],[ITEM]],Table3[],2,0),"")</f>
        <v/>
      </c>
      <c r="E1183" s="241" t="str">
        <f>IFERROR(VLOOKUP(Table2[[#This Row],[ITEM]],Table3[],4,0),"")</f>
        <v/>
      </c>
      <c r="F1183" s="104"/>
      <c r="G1183" s="241" t="str">
        <f>IFERROR(Table2[[#This Row],[Unit Cost]]+Table2[[#This Row],[Unit Cost]]*Table2[[#This Row],[GST]],"")</f>
        <v/>
      </c>
      <c r="H1183" s="104"/>
      <c r="I1183" s="241" t="str">
        <f>IFERROR(Table2[[#This Row],[Net Selling]]*Table2[[#This Row],[Qty]],"")</f>
        <v/>
      </c>
    </row>
    <row r="1184" spans="2:9" x14ac:dyDescent="0.25">
      <c r="B1184" s="107" t="str">
        <f t="shared" si="19"/>
        <v/>
      </c>
      <c r="C1184" s="242"/>
      <c r="D1184" t="str">
        <f>IFERROR(VLOOKUP(Table2[[#This Row],[ITEM]],Table3[],2,0),"")</f>
        <v/>
      </c>
      <c r="E1184" s="241" t="str">
        <f>IFERROR(VLOOKUP(Table2[[#This Row],[ITEM]],Table3[],4,0),"")</f>
        <v/>
      </c>
      <c r="F1184" s="104"/>
      <c r="G1184" s="241" t="str">
        <f>IFERROR(Table2[[#This Row],[Unit Cost]]+Table2[[#This Row],[Unit Cost]]*Table2[[#This Row],[GST]],"")</f>
        <v/>
      </c>
      <c r="H1184" s="104"/>
      <c r="I1184" s="241" t="str">
        <f>IFERROR(Table2[[#This Row],[Net Selling]]*Table2[[#This Row],[Qty]],"")</f>
        <v/>
      </c>
    </row>
    <row r="1185" spans="2:9" x14ac:dyDescent="0.25">
      <c r="B1185" s="107" t="str">
        <f t="shared" si="19"/>
        <v/>
      </c>
      <c r="C1185" s="242"/>
      <c r="D1185" t="str">
        <f>IFERROR(VLOOKUP(Table2[[#This Row],[ITEM]],Table3[],2,0),"")</f>
        <v/>
      </c>
      <c r="E1185" s="241" t="str">
        <f>IFERROR(VLOOKUP(Table2[[#This Row],[ITEM]],Table3[],4,0),"")</f>
        <v/>
      </c>
      <c r="F1185" s="104"/>
      <c r="G1185" s="241" t="str">
        <f>IFERROR(Table2[[#This Row],[Unit Cost]]+Table2[[#This Row],[Unit Cost]]*Table2[[#This Row],[GST]],"")</f>
        <v/>
      </c>
      <c r="H1185" s="104"/>
      <c r="I1185" s="241" t="str">
        <f>IFERROR(Table2[[#This Row],[Net Selling]]*Table2[[#This Row],[Qty]],"")</f>
        <v/>
      </c>
    </row>
    <row r="1186" spans="2:9" x14ac:dyDescent="0.25">
      <c r="B1186" s="107" t="str">
        <f t="shared" si="19"/>
        <v/>
      </c>
      <c r="C1186" s="242"/>
      <c r="D1186" t="str">
        <f>IFERROR(VLOOKUP(Table2[[#This Row],[ITEM]],Table3[],2,0),"")</f>
        <v/>
      </c>
      <c r="E1186" s="241" t="str">
        <f>IFERROR(VLOOKUP(Table2[[#This Row],[ITEM]],Table3[],4,0),"")</f>
        <v/>
      </c>
      <c r="F1186" s="104"/>
      <c r="G1186" s="241" t="str">
        <f>IFERROR(Table2[[#This Row],[Unit Cost]]+Table2[[#This Row],[Unit Cost]]*Table2[[#This Row],[GST]],"")</f>
        <v/>
      </c>
      <c r="H1186" s="104"/>
      <c r="I1186" s="241" t="str">
        <f>IFERROR(Table2[[#This Row],[Net Selling]]*Table2[[#This Row],[Qty]],"")</f>
        <v/>
      </c>
    </row>
    <row r="1187" spans="2:9" x14ac:dyDescent="0.25">
      <c r="B1187" s="107" t="str">
        <f t="shared" si="19"/>
        <v/>
      </c>
      <c r="C1187" s="242"/>
      <c r="D1187" t="str">
        <f>IFERROR(VLOOKUP(Table2[[#This Row],[ITEM]],Table3[],2,0),"")</f>
        <v/>
      </c>
      <c r="E1187" s="241" t="str">
        <f>IFERROR(VLOOKUP(Table2[[#This Row],[ITEM]],Table3[],4,0),"")</f>
        <v/>
      </c>
      <c r="F1187" s="104"/>
      <c r="G1187" s="241" t="str">
        <f>IFERROR(Table2[[#This Row],[Unit Cost]]+Table2[[#This Row],[Unit Cost]]*Table2[[#This Row],[GST]],"")</f>
        <v/>
      </c>
      <c r="H1187" s="104"/>
      <c r="I1187" s="241" t="str">
        <f>IFERROR(Table2[[#This Row],[Net Selling]]*Table2[[#This Row],[Qty]],"")</f>
        <v/>
      </c>
    </row>
    <row r="1188" spans="2:9" x14ac:dyDescent="0.25">
      <c r="B1188" s="107" t="str">
        <f t="shared" si="19"/>
        <v/>
      </c>
      <c r="C1188" s="242"/>
      <c r="D1188" t="str">
        <f>IFERROR(VLOOKUP(Table2[[#This Row],[ITEM]],Table3[],2,0),"")</f>
        <v/>
      </c>
      <c r="E1188" s="241" t="str">
        <f>IFERROR(VLOOKUP(Table2[[#This Row],[ITEM]],Table3[],4,0),"")</f>
        <v/>
      </c>
      <c r="F1188" s="104"/>
      <c r="G1188" s="241" t="str">
        <f>IFERROR(Table2[[#This Row],[Unit Cost]]+Table2[[#This Row],[Unit Cost]]*Table2[[#This Row],[GST]],"")</f>
        <v/>
      </c>
      <c r="H1188" s="104"/>
      <c r="I1188" s="241" t="str">
        <f>IFERROR(Table2[[#This Row],[Net Selling]]*Table2[[#This Row],[Qty]],"")</f>
        <v/>
      </c>
    </row>
    <row r="1189" spans="2:9" x14ac:dyDescent="0.25">
      <c r="B1189" s="107" t="str">
        <f t="shared" si="19"/>
        <v/>
      </c>
      <c r="C1189" s="242"/>
      <c r="D1189" t="str">
        <f>IFERROR(VLOOKUP(Table2[[#This Row],[ITEM]],Table3[],2,0),"")</f>
        <v/>
      </c>
      <c r="E1189" s="241" t="str">
        <f>IFERROR(VLOOKUP(Table2[[#This Row],[ITEM]],Table3[],4,0),"")</f>
        <v/>
      </c>
      <c r="F1189" s="104"/>
      <c r="G1189" s="241" t="str">
        <f>IFERROR(Table2[[#This Row],[Unit Cost]]+Table2[[#This Row],[Unit Cost]]*Table2[[#This Row],[GST]],"")</f>
        <v/>
      </c>
      <c r="H1189" s="104"/>
      <c r="I1189" s="241" t="str">
        <f>IFERROR(Table2[[#This Row],[Net Selling]]*Table2[[#This Row],[Qty]],"")</f>
        <v/>
      </c>
    </row>
    <row r="1190" spans="2:9" x14ac:dyDescent="0.25">
      <c r="B1190" s="107" t="str">
        <f t="shared" si="19"/>
        <v/>
      </c>
      <c r="C1190" s="242"/>
      <c r="D1190" t="str">
        <f>IFERROR(VLOOKUP(Table2[[#This Row],[ITEM]],Table3[],2,0),"")</f>
        <v/>
      </c>
      <c r="E1190" s="241" t="str">
        <f>IFERROR(VLOOKUP(Table2[[#This Row],[ITEM]],Table3[],4,0),"")</f>
        <v/>
      </c>
      <c r="F1190" s="104"/>
      <c r="G1190" s="241" t="str">
        <f>IFERROR(Table2[[#This Row],[Unit Cost]]+Table2[[#This Row],[Unit Cost]]*Table2[[#This Row],[GST]],"")</f>
        <v/>
      </c>
      <c r="H1190" s="104"/>
      <c r="I1190" s="241" t="str">
        <f>IFERROR(Table2[[#This Row],[Net Selling]]*Table2[[#This Row],[Qty]],"")</f>
        <v/>
      </c>
    </row>
    <row r="1191" spans="2:9" x14ac:dyDescent="0.25">
      <c r="B1191" s="107" t="str">
        <f t="shared" si="19"/>
        <v/>
      </c>
      <c r="C1191" s="242"/>
      <c r="D1191" t="str">
        <f>IFERROR(VLOOKUP(Table2[[#This Row],[ITEM]],Table3[],2,0),"")</f>
        <v/>
      </c>
      <c r="E1191" s="241" t="str">
        <f>IFERROR(VLOOKUP(Table2[[#This Row],[ITEM]],Table3[],4,0),"")</f>
        <v/>
      </c>
      <c r="F1191" s="104"/>
      <c r="G1191" s="241" t="str">
        <f>IFERROR(Table2[[#This Row],[Unit Cost]]+Table2[[#This Row],[Unit Cost]]*Table2[[#This Row],[GST]],"")</f>
        <v/>
      </c>
      <c r="H1191" s="104"/>
      <c r="I1191" s="241" t="str">
        <f>IFERROR(Table2[[#This Row],[Net Selling]]*Table2[[#This Row],[Qty]],"")</f>
        <v/>
      </c>
    </row>
    <row r="1192" spans="2:9" x14ac:dyDescent="0.25">
      <c r="B1192" s="107" t="str">
        <f t="shared" si="19"/>
        <v/>
      </c>
      <c r="C1192" s="242"/>
      <c r="D1192" t="str">
        <f>IFERROR(VLOOKUP(Table2[[#This Row],[ITEM]],Table3[],2,0),"")</f>
        <v/>
      </c>
      <c r="E1192" s="241" t="str">
        <f>IFERROR(VLOOKUP(Table2[[#This Row],[ITEM]],Table3[],4,0),"")</f>
        <v/>
      </c>
      <c r="F1192" s="104"/>
      <c r="G1192" s="241" t="str">
        <f>IFERROR(Table2[[#This Row],[Unit Cost]]+Table2[[#This Row],[Unit Cost]]*Table2[[#This Row],[GST]],"")</f>
        <v/>
      </c>
      <c r="H1192" s="104"/>
      <c r="I1192" s="241" t="str">
        <f>IFERROR(Table2[[#This Row],[Net Selling]]*Table2[[#This Row],[Qty]],"")</f>
        <v/>
      </c>
    </row>
    <row r="1193" spans="2:9" x14ac:dyDescent="0.25">
      <c r="B1193" s="107" t="str">
        <f t="shared" si="19"/>
        <v/>
      </c>
      <c r="C1193" s="242"/>
      <c r="D1193" t="str">
        <f>IFERROR(VLOOKUP(Table2[[#This Row],[ITEM]],Table3[],2,0),"")</f>
        <v/>
      </c>
      <c r="E1193" s="241" t="str">
        <f>IFERROR(VLOOKUP(Table2[[#This Row],[ITEM]],Table3[],4,0),"")</f>
        <v/>
      </c>
      <c r="F1193" s="104"/>
      <c r="G1193" s="241" t="str">
        <f>IFERROR(Table2[[#This Row],[Unit Cost]]+Table2[[#This Row],[Unit Cost]]*Table2[[#This Row],[GST]],"")</f>
        <v/>
      </c>
      <c r="H1193" s="104"/>
      <c r="I1193" s="241" t="str">
        <f>IFERROR(Table2[[#This Row],[Net Selling]]*Table2[[#This Row],[Qty]],"")</f>
        <v/>
      </c>
    </row>
    <row r="1194" spans="2:9" x14ac:dyDescent="0.25">
      <c r="B1194" s="107" t="str">
        <f t="shared" si="19"/>
        <v/>
      </c>
      <c r="C1194" s="242"/>
      <c r="D1194" t="str">
        <f>IFERROR(VLOOKUP(Table2[[#This Row],[ITEM]],Table3[],2,0),"")</f>
        <v/>
      </c>
      <c r="E1194" s="241" t="str">
        <f>IFERROR(VLOOKUP(Table2[[#This Row],[ITEM]],Table3[],4,0),"")</f>
        <v/>
      </c>
      <c r="F1194" s="104"/>
      <c r="G1194" s="241" t="str">
        <f>IFERROR(Table2[[#This Row],[Unit Cost]]+Table2[[#This Row],[Unit Cost]]*Table2[[#This Row],[GST]],"")</f>
        <v/>
      </c>
      <c r="H1194" s="104"/>
      <c r="I1194" s="241" t="str">
        <f>IFERROR(Table2[[#This Row],[Net Selling]]*Table2[[#This Row],[Qty]],"")</f>
        <v/>
      </c>
    </row>
    <row r="1195" spans="2:9" x14ac:dyDescent="0.25">
      <c r="B1195" s="107" t="str">
        <f t="shared" si="19"/>
        <v/>
      </c>
      <c r="C1195" s="242"/>
      <c r="D1195" t="str">
        <f>IFERROR(VLOOKUP(Table2[[#This Row],[ITEM]],Table3[],2,0),"")</f>
        <v/>
      </c>
      <c r="E1195" s="241" t="str">
        <f>IFERROR(VLOOKUP(Table2[[#This Row],[ITEM]],Table3[],4,0),"")</f>
        <v/>
      </c>
      <c r="F1195" s="104"/>
      <c r="G1195" s="241" t="str">
        <f>IFERROR(Table2[[#This Row],[Unit Cost]]+Table2[[#This Row],[Unit Cost]]*Table2[[#This Row],[GST]],"")</f>
        <v/>
      </c>
      <c r="H1195" s="104"/>
      <c r="I1195" s="241" t="str">
        <f>IFERROR(Table2[[#This Row],[Net Selling]]*Table2[[#This Row],[Qty]],"")</f>
        <v/>
      </c>
    </row>
    <row r="1196" spans="2:9" x14ac:dyDescent="0.25">
      <c r="B1196" s="107" t="str">
        <f t="shared" si="19"/>
        <v/>
      </c>
      <c r="C1196" s="242"/>
      <c r="D1196" t="str">
        <f>IFERROR(VLOOKUP(Table2[[#This Row],[ITEM]],Table3[],2,0),"")</f>
        <v/>
      </c>
      <c r="E1196" s="241" t="str">
        <f>IFERROR(VLOOKUP(Table2[[#This Row],[ITEM]],Table3[],4,0),"")</f>
        <v/>
      </c>
      <c r="F1196" s="104"/>
      <c r="G1196" s="241" t="str">
        <f>IFERROR(Table2[[#This Row],[Unit Cost]]+Table2[[#This Row],[Unit Cost]]*Table2[[#This Row],[GST]],"")</f>
        <v/>
      </c>
      <c r="H1196" s="104"/>
      <c r="I1196" s="241" t="str">
        <f>IFERROR(Table2[[#This Row],[Net Selling]]*Table2[[#This Row],[Qty]],"")</f>
        <v/>
      </c>
    </row>
    <row r="1197" spans="2:9" x14ac:dyDescent="0.25">
      <c r="B1197" s="107" t="str">
        <f t="shared" si="19"/>
        <v/>
      </c>
      <c r="C1197" s="242"/>
      <c r="D1197" t="str">
        <f>IFERROR(VLOOKUP(Table2[[#This Row],[ITEM]],Table3[],2,0),"")</f>
        <v/>
      </c>
      <c r="E1197" s="241" t="str">
        <f>IFERROR(VLOOKUP(Table2[[#This Row],[ITEM]],Table3[],4,0),"")</f>
        <v/>
      </c>
      <c r="F1197" s="104"/>
      <c r="G1197" s="241" t="str">
        <f>IFERROR(Table2[[#This Row],[Unit Cost]]+Table2[[#This Row],[Unit Cost]]*Table2[[#This Row],[GST]],"")</f>
        <v/>
      </c>
      <c r="H1197" s="104"/>
      <c r="I1197" s="241" t="str">
        <f>IFERROR(Table2[[#This Row],[Net Selling]]*Table2[[#This Row],[Qty]],"")</f>
        <v/>
      </c>
    </row>
    <row r="1198" spans="2:9" x14ac:dyDescent="0.25">
      <c r="B1198" s="107" t="str">
        <f t="shared" si="19"/>
        <v/>
      </c>
      <c r="C1198" s="242"/>
      <c r="D1198" t="str">
        <f>IFERROR(VLOOKUP(Table2[[#This Row],[ITEM]],Table3[],2,0),"")</f>
        <v/>
      </c>
      <c r="E1198" s="241" t="str">
        <f>IFERROR(VLOOKUP(Table2[[#This Row],[ITEM]],Table3[],4,0),"")</f>
        <v/>
      </c>
      <c r="F1198" s="104"/>
      <c r="G1198" s="241" t="str">
        <f>IFERROR(Table2[[#This Row],[Unit Cost]]+Table2[[#This Row],[Unit Cost]]*Table2[[#This Row],[GST]],"")</f>
        <v/>
      </c>
      <c r="H1198" s="104"/>
      <c r="I1198" s="241" t="str">
        <f>IFERROR(Table2[[#This Row],[Net Selling]]*Table2[[#This Row],[Qty]],"")</f>
        <v/>
      </c>
    </row>
    <row r="1199" spans="2:9" x14ac:dyDescent="0.25">
      <c r="B1199" s="107" t="str">
        <f t="shared" si="19"/>
        <v/>
      </c>
      <c r="C1199" s="242"/>
      <c r="D1199" t="str">
        <f>IFERROR(VLOOKUP(Table2[[#This Row],[ITEM]],Table3[],2,0),"")</f>
        <v/>
      </c>
      <c r="E1199" s="241" t="str">
        <f>IFERROR(VLOOKUP(Table2[[#This Row],[ITEM]],Table3[],4,0),"")</f>
        <v/>
      </c>
      <c r="F1199" s="104"/>
      <c r="G1199" s="241" t="str">
        <f>IFERROR(Table2[[#This Row],[Unit Cost]]+Table2[[#This Row],[Unit Cost]]*Table2[[#This Row],[GST]],"")</f>
        <v/>
      </c>
      <c r="H1199" s="104"/>
      <c r="I1199" s="241" t="str">
        <f>IFERROR(Table2[[#This Row],[Net Selling]]*Table2[[#This Row],[Qty]],"")</f>
        <v/>
      </c>
    </row>
    <row r="1200" spans="2:9" x14ac:dyDescent="0.25">
      <c r="B1200" s="107" t="str">
        <f t="shared" si="19"/>
        <v/>
      </c>
      <c r="C1200" s="242"/>
      <c r="D1200" t="str">
        <f>IFERROR(VLOOKUP(Table2[[#This Row],[ITEM]],Table3[],2,0),"")</f>
        <v/>
      </c>
      <c r="E1200" s="241" t="str">
        <f>IFERROR(VLOOKUP(Table2[[#This Row],[ITEM]],Table3[],4,0),"")</f>
        <v/>
      </c>
      <c r="F1200" s="104"/>
      <c r="G1200" s="241" t="str">
        <f>IFERROR(Table2[[#This Row],[Unit Cost]]+Table2[[#This Row],[Unit Cost]]*Table2[[#This Row],[GST]],"")</f>
        <v/>
      </c>
      <c r="H1200" s="104"/>
      <c r="I1200" s="241" t="str">
        <f>IFERROR(Table2[[#This Row],[Net Selling]]*Table2[[#This Row],[Qty]],"")</f>
        <v/>
      </c>
    </row>
    <row r="1201" spans="2:9" x14ac:dyDescent="0.25">
      <c r="B1201" s="107" t="str">
        <f t="shared" si="19"/>
        <v/>
      </c>
      <c r="C1201" s="242"/>
      <c r="D1201" t="str">
        <f>IFERROR(VLOOKUP(Table2[[#This Row],[ITEM]],Table3[],2,0),"")</f>
        <v/>
      </c>
      <c r="E1201" s="241" t="str">
        <f>IFERROR(VLOOKUP(Table2[[#This Row],[ITEM]],Table3[],4,0),"")</f>
        <v/>
      </c>
      <c r="F1201" s="104"/>
      <c r="G1201" s="241" t="str">
        <f>IFERROR(Table2[[#This Row],[Unit Cost]]+Table2[[#This Row],[Unit Cost]]*Table2[[#This Row],[GST]],"")</f>
        <v/>
      </c>
      <c r="H1201" s="104"/>
      <c r="I1201" s="241" t="str">
        <f>IFERROR(Table2[[#This Row],[Net Selling]]*Table2[[#This Row],[Qty]],"")</f>
        <v/>
      </c>
    </row>
    <row r="1202" spans="2:9" x14ac:dyDescent="0.25">
      <c r="B1202" s="107" t="str">
        <f t="shared" si="19"/>
        <v/>
      </c>
      <c r="C1202" s="242"/>
      <c r="D1202" t="str">
        <f>IFERROR(VLOOKUP(Table2[[#This Row],[ITEM]],Table3[],2,0),"")</f>
        <v/>
      </c>
      <c r="E1202" s="241" t="str">
        <f>IFERROR(VLOOKUP(Table2[[#This Row],[ITEM]],Table3[],4,0),"")</f>
        <v/>
      </c>
      <c r="F1202" s="104"/>
      <c r="G1202" s="241" t="str">
        <f>IFERROR(Table2[[#This Row],[Unit Cost]]+Table2[[#This Row],[Unit Cost]]*Table2[[#This Row],[GST]],"")</f>
        <v/>
      </c>
      <c r="H1202" s="104"/>
      <c r="I1202" s="241" t="str">
        <f>IFERROR(Table2[[#This Row],[Net Selling]]*Table2[[#This Row],[Qty]],"")</f>
        <v/>
      </c>
    </row>
    <row r="1203" spans="2:9" x14ac:dyDescent="0.25">
      <c r="B1203" s="107" t="str">
        <f t="shared" si="19"/>
        <v/>
      </c>
      <c r="C1203" s="242"/>
      <c r="D1203" t="str">
        <f>IFERROR(VLOOKUP(Table2[[#This Row],[ITEM]],Table3[],2,0),"")</f>
        <v/>
      </c>
      <c r="E1203" s="241" t="str">
        <f>IFERROR(VLOOKUP(Table2[[#This Row],[ITEM]],Table3[],4,0),"")</f>
        <v/>
      </c>
      <c r="F1203" s="104"/>
      <c r="G1203" s="241" t="str">
        <f>IFERROR(Table2[[#This Row],[Unit Cost]]+Table2[[#This Row],[Unit Cost]]*Table2[[#This Row],[GST]],"")</f>
        <v/>
      </c>
      <c r="H1203" s="104"/>
      <c r="I1203" s="241" t="str">
        <f>IFERROR(Table2[[#This Row],[Net Selling]]*Table2[[#This Row],[Qty]],"")</f>
        <v/>
      </c>
    </row>
    <row r="1204" spans="2:9" x14ac:dyDescent="0.25">
      <c r="B1204" s="107" t="str">
        <f t="shared" si="19"/>
        <v/>
      </c>
      <c r="C1204" s="242"/>
      <c r="D1204" t="str">
        <f>IFERROR(VLOOKUP(Table2[[#This Row],[ITEM]],Table3[],2,0),"")</f>
        <v/>
      </c>
      <c r="E1204" s="241" t="str">
        <f>IFERROR(VLOOKUP(Table2[[#This Row],[ITEM]],Table3[],4,0),"")</f>
        <v/>
      </c>
      <c r="F1204" s="104"/>
      <c r="G1204" s="241" t="str">
        <f>IFERROR(Table2[[#This Row],[Unit Cost]]+Table2[[#This Row],[Unit Cost]]*Table2[[#This Row],[GST]],"")</f>
        <v/>
      </c>
      <c r="H1204" s="104"/>
      <c r="I1204" s="241" t="str">
        <f>IFERROR(Table2[[#This Row],[Net Selling]]*Table2[[#This Row],[Qty]],"")</f>
        <v/>
      </c>
    </row>
    <row r="1205" spans="2:9" x14ac:dyDescent="0.25">
      <c r="B1205" s="107" t="str">
        <f t="shared" si="19"/>
        <v/>
      </c>
      <c r="C1205" s="242"/>
      <c r="D1205" t="str">
        <f>IFERROR(VLOOKUP(Table2[[#This Row],[ITEM]],Table3[],2,0),"")</f>
        <v/>
      </c>
      <c r="E1205" s="241" t="str">
        <f>IFERROR(VLOOKUP(Table2[[#This Row],[ITEM]],Table3[],4,0),"")</f>
        <v/>
      </c>
      <c r="F1205" s="104"/>
      <c r="G1205" s="241" t="str">
        <f>IFERROR(Table2[[#This Row],[Unit Cost]]+Table2[[#This Row],[Unit Cost]]*Table2[[#This Row],[GST]],"")</f>
        <v/>
      </c>
      <c r="H1205" s="104"/>
      <c r="I1205" s="241" t="str">
        <f>IFERROR(Table2[[#This Row],[Net Selling]]*Table2[[#This Row],[Qty]],"")</f>
        <v/>
      </c>
    </row>
    <row r="1206" spans="2:9" x14ac:dyDescent="0.25">
      <c r="B1206" s="107" t="str">
        <f t="shared" si="19"/>
        <v/>
      </c>
      <c r="C1206" s="242"/>
      <c r="D1206" t="str">
        <f>IFERROR(VLOOKUP(Table2[[#This Row],[ITEM]],Table3[],2,0),"")</f>
        <v/>
      </c>
      <c r="E1206" s="241" t="str">
        <f>IFERROR(VLOOKUP(Table2[[#This Row],[ITEM]],Table3[],4,0),"")</f>
        <v/>
      </c>
      <c r="F1206" s="104"/>
      <c r="G1206" s="241" t="str">
        <f>IFERROR(Table2[[#This Row],[Unit Cost]]+Table2[[#This Row],[Unit Cost]]*Table2[[#This Row],[GST]],"")</f>
        <v/>
      </c>
      <c r="H1206" s="104"/>
      <c r="I1206" s="241" t="str">
        <f>IFERROR(Table2[[#This Row],[Net Selling]]*Table2[[#This Row],[Qty]],"")</f>
        <v/>
      </c>
    </row>
    <row r="1207" spans="2:9" x14ac:dyDescent="0.25">
      <c r="B1207" s="107" t="str">
        <f t="shared" si="19"/>
        <v/>
      </c>
      <c r="C1207" s="242"/>
      <c r="D1207" t="str">
        <f>IFERROR(VLOOKUP(Table2[[#This Row],[ITEM]],Table3[],2,0),"")</f>
        <v/>
      </c>
      <c r="E1207" s="241" t="str">
        <f>IFERROR(VLOOKUP(Table2[[#This Row],[ITEM]],Table3[],4,0),"")</f>
        <v/>
      </c>
      <c r="F1207" s="104"/>
      <c r="G1207" s="241" t="str">
        <f>IFERROR(Table2[[#This Row],[Unit Cost]]+Table2[[#This Row],[Unit Cost]]*Table2[[#This Row],[GST]],"")</f>
        <v/>
      </c>
      <c r="H1207" s="104"/>
      <c r="I1207" s="241" t="str">
        <f>IFERROR(Table2[[#This Row],[Net Selling]]*Table2[[#This Row],[Qty]],"")</f>
        <v/>
      </c>
    </row>
    <row r="1208" spans="2:9" x14ac:dyDescent="0.25">
      <c r="B1208" s="107" t="str">
        <f t="shared" si="19"/>
        <v/>
      </c>
      <c r="C1208" s="242"/>
      <c r="D1208" t="str">
        <f>IFERROR(VLOOKUP(Table2[[#This Row],[ITEM]],Table3[],2,0),"")</f>
        <v/>
      </c>
      <c r="E1208" s="241" t="str">
        <f>IFERROR(VLOOKUP(Table2[[#This Row],[ITEM]],Table3[],4,0),"")</f>
        <v/>
      </c>
      <c r="F1208" s="104"/>
      <c r="G1208" s="241" t="str">
        <f>IFERROR(Table2[[#This Row],[Unit Cost]]+Table2[[#This Row],[Unit Cost]]*Table2[[#This Row],[GST]],"")</f>
        <v/>
      </c>
      <c r="H1208" s="104"/>
      <c r="I1208" s="241" t="str">
        <f>IFERROR(Table2[[#This Row],[Net Selling]]*Table2[[#This Row],[Qty]],"")</f>
        <v/>
      </c>
    </row>
    <row r="1209" spans="2:9" x14ac:dyDescent="0.25">
      <c r="B1209" s="107" t="str">
        <f t="shared" si="19"/>
        <v/>
      </c>
      <c r="C1209" s="242"/>
      <c r="D1209" t="str">
        <f>IFERROR(VLOOKUP(Table2[[#This Row],[ITEM]],Table3[],2,0),"")</f>
        <v/>
      </c>
      <c r="E1209" s="241" t="str">
        <f>IFERROR(VLOOKUP(Table2[[#This Row],[ITEM]],Table3[],4,0),"")</f>
        <v/>
      </c>
      <c r="F1209" s="104"/>
      <c r="G1209" s="241" t="str">
        <f>IFERROR(Table2[[#This Row],[Unit Cost]]+Table2[[#This Row],[Unit Cost]]*Table2[[#This Row],[GST]],"")</f>
        <v/>
      </c>
      <c r="H1209" s="104"/>
      <c r="I1209" s="241" t="str">
        <f>IFERROR(Table2[[#This Row],[Net Selling]]*Table2[[#This Row],[Qty]],"")</f>
        <v/>
      </c>
    </row>
    <row r="1210" spans="2:9" x14ac:dyDescent="0.25">
      <c r="B1210" s="107" t="str">
        <f t="shared" si="19"/>
        <v/>
      </c>
      <c r="C1210" s="242"/>
      <c r="D1210" t="str">
        <f>IFERROR(VLOOKUP(Table2[[#This Row],[ITEM]],Table3[],2,0),"")</f>
        <v/>
      </c>
      <c r="E1210" s="241" t="str">
        <f>IFERROR(VLOOKUP(Table2[[#This Row],[ITEM]],Table3[],4,0),"")</f>
        <v/>
      </c>
      <c r="F1210" s="104"/>
      <c r="G1210" s="241" t="str">
        <f>IFERROR(Table2[[#This Row],[Unit Cost]]+Table2[[#This Row],[Unit Cost]]*Table2[[#This Row],[GST]],"")</f>
        <v/>
      </c>
      <c r="H1210" s="104"/>
      <c r="I1210" s="241" t="str">
        <f>IFERROR(Table2[[#This Row],[Net Selling]]*Table2[[#This Row],[Qty]],"")</f>
        <v/>
      </c>
    </row>
    <row r="1211" spans="2:9" x14ac:dyDescent="0.25">
      <c r="B1211" s="107" t="str">
        <f t="shared" si="19"/>
        <v/>
      </c>
      <c r="C1211" s="242"/>
      <c r="D1211" t="str">
        <f>IFERROR(VLOOKUP(Table2[[#This Row],[ITEM]],Table3[],2,0),"")</f>
        <v/>
      </c>
      <c r="E1211" s="241" t="str">
        <f>IFERROR(VLOOKUP(Table2[[#This Row],[ITEM]],Table3[],4,0),"")</f>
        <v/>
      </c>
      <c r="F1211" s="104"/>
      <c r="G1211" s="241" t="str">
        <f>IFERROR(Table2[[#This Row],[Unit Cost]]+Table2[[#This Row],[Unit Cost]]*Table2[[#This Row],[GST]],"")</f>
        <v/>
      </c>
      <c r="H1211" s="104"/>
      <c r="I1211" s="241" t="str">
        <f>IFERROR(Table2[[#This Row],[Net Selling]]*Table2[[#This Row],[Qty]],"")</f>
        <v/>
      </c>
    </row>
    <row r="1212" spans="2:9" x14ac:dyDescent="0.25">
      <c r="B1212" s="107" t="str">
        <f t="shared" si="19"/>
        <v/>
      </c>
      <c r="C1212" s="242"/>
      <c r="D1212" t="str">
        <f>IFERROR(VLOOKUP(Table2[[#This Row],[ITEM]],Table3[],2,0),"")</f>
        <v/>
      </c>
      <c r="E1212" s="241" t="str">
        <f>IFERROR(VLOOKUP(Table2[[#This Row],[ITEM]],Table3[],4,0),"")</f>
        <v/>
      </c>
      <c r="F1212" s="104"/>
      <c r="G1212" s="241" t="str">
        <f>IFERROR(Table2[[#This Row],[Unit Cost]]+Table2[[#This Row],[Unit Cost]]*Table2[[#This Row],[GST]],"")</f>
        <v/>
      </c>
      <c r="H1212" s="104"/>
      <c r="I1212" s="241" t="str">
        <f>IFERROR(Table2[[#This Row],[Net Selling]]*Table2[[#This Row],[Qty]],"")</f>
        <v/>
      </c>
    </row>
    <row r="1213" spans="2:9" x14ac:dyDescent="0.25">
      <c r="B1213" s="107" t="str">
        <f t="shared" si="19"/>
        <v/>
      </c>
      <c r="C1213" s="242"/>
      <c r="D1213" t="str">
        <f>IFERROR(VLOOKUP(Table2[[#This Row],[ITEM]],Table3[],2,0),"")</f>
        <v/>
      </c>
      <c r="E1213" s="241" t="str">
        <f>IFERROR(VLOOKUP(Table2[[#This Row],[ITEM]],Table3[],4,0),"")</f>
        <v/>
      </c>
      <c r="F1213" s="104"/>
      <c r="G1213" s="241" t="str">
        <f>IFERROR(Table2[[#This Row],[Unit Cost]]+Table2[[#This Row],[Unit Cost]]*Table2[[#This Row],[GST]],"")</f>
        <v/>
      </c>
      <c r="H1213" s="104"/>
      <c r="I1213" s="241" t="str">
        <f>IFERROR(Table2[[#This Row],[Net Selling]]*Table2[[#This Row],[Qty]],"")</f>
        <v/>
      </c>
    </row>
    <row r="1214" spans="2:9" x14ac:dyDescent="0.25">
      <c r="B1214" s="107" t="str">
        <f t="shared" si="19"/>
        <v/>
      </c>
      <c r="C1214" s="242"/>
      <c r="D1214" t="str">
        <f>IFERROR(VLOOKUP(Table2[[#This Row],[ITEM]],Table3[],2,0),"")</f>
        <v/>
      </c>
      <c r="E1214" s="241" t="str">
        <f>IFERROR(VLOOKUP(Table2[[#This Row],[ITEM]],Table3[],4,0),"")</f>
        <v/>
      </c>
      <c r="F1214" s="104"/>
      <c r="G1214" s="241" t="str">
        <f>IFERROR(Table2[[#This Row],[Unit Cost]]+Table2[[#This Row],[Unit Cost]]*Table2[[#This Row],[GST]],"")</f>
        <v/>
      </c>
      <c r="H1214" s="104"/>
      <c r="I1214" s="241" t="str">
        <f>IFERROR(Table2[[#This Row],[Net Selling]]*Table2[[#This Row],[Qty]],"")</f>
        <v/>
      </c>
    </row>
    <row r="1215" spans="2:9" x14ac:dyDescent="0.25">
      <c r="B1215" s="107" t="str">
        <f t="shared" si="19"/>
        <v/>
      </c>
      <c r="C1215" s="242"/>
      <c r="D1215" t="str">
        <f>IFERROR(VLOOKUP(Table2[[#This Row],[ITEM]],Table3[],2,0),"")</f>
        <v/>
      </c>
      <c r="E1215" s="241" t="str">
        <f>IFERROR(VLOOKUP(Table2[[#This Row],[ITEM]],Table3[],4,0),"")</f>
        <v/>
      </c>
      <c r="F1215" s="104"/>
      <c r="G1215" s="241" t="str">
        <f>IFERROR(Table2[[#This Row],[Unit Cost]]+Table2[[#This Row],[Unit Cost]]*Table2[[#This Row],[GST]],"")</f>
        <v/>
      </c>
      <c r="H1215" s="104"/>
      <c r="I1215" s="241" t="str">
        <f>IFERROR(Table2[[#This Row],[Net Selling]]*Table2[[#This Row],[Qty]],"")</f>
        <v/>
      </c>
    </row>
    <row r="1216" spans="2:9" x14ac:dyDescent="0.25">
      <c r="B1216" s="107" t="str">
        <f t="shared" si="19"/>
        <v/>
      </c>
      <c r="C1216" s="242"/>
      <c r="D1216" t="str">
        <f>IFERROR(VLOOKUP(Table2[[#This Row],[ITEM]],Table3[],2,0),"")</f>
        <v/>
      </c>
      <c r="E1216" s="241" t="str">
        <f>IFERROR(VLOOKUP(Table2[[#This Row],[ITEM]],Table3[],4,0),"")</f>
        <v/>
      </c>
      <c r="F1216" s="104"/>
      <c r="G1216" s="241" t="str">
        <f>IFERROR(Table2[[#This Row],[Unit Cost]]+Table2[[#This Row],[Unit Cost]]*Table2[[#This Row],[GST]],"")</f>
        <v/>
      </c>
      <c r="H1216" s="104"/>
      <c r="I1216" s="241" t="str">
        <f>IFERROR(Table2[[#This Row],[Net Selling]]*Table2[[#This Row],[Qty]],"")</f>
        <v/>
      </c>
    </row>
    <row r="1217" spans="2:9" x14ac:dyDescent="0.25">
      <c r="B1217" s="107" t="str">
        <f t="shared" si="19"/>
        <v/>
      </c>
      <c r="C1217" s="242"/>
      <c r="D1217" t="str">
        <f>IFERROR(VLOOKUP(Table2[[#This Row],[ITEM]],Table3[],2,0),"")</f>
        <v/>
      </c>
      <c r="E1217" s="241" t="str">
        <f>IFERROR(VLOOKUP(Table2[[#This Row],[ITEM]],Table3[],4,0),"")</f>
        <v/>
      </c>
      <c r="F1217" s="104"/>
      <c r="G1217" s="241" t="str">
        <f>IFERROR(Table2[[#This Row],[Unit Cost]]+Table2[[#This Row],[Unit Cost]]*Table2[[#This Row],[GST]],"")</f>
        <v/>
      </c>
      <c r="H1217" s="104"/>
      <c r="I1217" s="241" t="str">
        <f>IFERROR(Table2[[#This Row],[Net Selling]]*Table2[[#This Row],[Qty]],"")</f>
        <v/>
      </c>
    </row>
    <row r="1218" spans="2:9" x14ac:dyDescent="0.25">
      <c r="B1218" s="107" t="str">
        <f t="shared" si="19"/>
        <v/>
      </c>
      <c r="C1218" s="242"/>
      <c r="D1218" t="str">
        <f>IFERROR(VLOOKUP(Table2[[#This Row],[ITEM]],Table3[],2,0),"")</f>
        <v/>
      </c>
      <c r="E1218" s="241" t="str">
        <f>IFERROR(VLOOKUP(Table2[[#This Row],[ITEM]],Table3[],4,0),"")</f>
        <v/>
      </c>
      <c r="F1218" s="104"/>
      <c r="G1218" s="241" t="str">
        <f>IFERROR(Table2[[#This Row],[Unit Cost]]+Table2[[#This Row],[Unit Cost]]*Table2[[#This Row],[GST]],"")</f>
        <v/>
      </c>
      <c r="H1218" s="104"/>
      <c r="I1218" s="241" t="str">
        <f>IFERROR(Table2[[#This Row],[Net Selling]]*Table2[[#This Row],[Qty]],"")</f>
        <v/>
      </c>
    </row>
    <row r="1219" spans="2:9" x14ac:dyDescent="0.25">
      <c r="B1219" s="107" t="str">
        <f t="shared" si="19"/>
        <v/>
      </c>
      <c r="C1219" s="242"/>
      <c r="D1219" t="str">
        <f>IFERROR(VLOOKUP(Table2[[#This Row],[ITEM]],Table3[],2,0),"")</f>
        <v/>
      </c>
      <c r="E1219" s="241" t="str">
        <f>IFERROR(VLOOKUP(Table2[[#This Row],[ITEM]],Table3[],4,0),"")</f>
        <v/>
      </c>
      <c r="F1219" s="104"/>
      <c r="G1219" s="241" t="str">
        <f>IFERROR(Table2[[#This Row],[Unit Cost]]+Table2[[#This Row],[Unit Cost]]*Table2[[#This Row],[GST]],"")</f>
        <v/>
      </c>
      <c r="H1219" s="104"/>
      <c r="I1219" s="241" t="str">
        <f>IFERROR(Table2[[#This Row],[Net Selling]]*Table2[[#This Row],[Qty]],"")</f>
        <v/>
      </c>
    </row>
    <row r="1220" spans="2:9" x14ac:dyDescent="0.25">
      <c r="B1220" s="107" t="str">
        <f t="shared" si="19"/>
        <v/>
      </c>
      <c r="C1220" s="242"/>
      <c r="D1220" t="str">
        <f>IFERROR(VLOOKUP(Table2[[#This Row],[ITEM]],Table3[],2,0),"")</f>
        <v/>
      </c>
      <c r="E1220" s="241" t="str">
        <f>IFERROR(VLOOKUP(Table2[[#This Row],[ITEM]],Table3[],4,0),"")</f>
        <v/>
      </c>
      <c r="F1220" s="104"/>
      <c r="G1220" s="241" t="str">
        <f>IFERROR(Table2[[#This Row],[Unit Cost]]+Table2[[#This Row],[Unit Cost]]*Table2[[#This Row],[GST]],"")</f>
        <v/>
      </c>
      <c r="H1220" s="104"/>
      <c r="I1220" s="241" t="str">
        <f>IFERROR(Table2[[#This Row],[Net Selling]]*Table2[[#This Row],[Qty]],"")</f>
        <v/>
      </c>
    </row>
    <row r="1221" spans="2:9" x14ac:dyDescent="0.25">
      <c r="B1221" s="107" t="str">
        <f t="shared" si="19"/>
        <v/>
      </c>
      <c r="C1221" s="242"/>
      <c r="D1221" t="str">
        <f>IFERROR(VLOOKUP(Table2[[#This Row],[ITEM]],Table3[],2,0),"")</f>
        <v/>
      </c>
      <c r="E1221" s="241" t="str">
        <f>IFERROR(VLOOKUP(Table2[[#This Row],[ITEM]],Table3[],4,0),"")</f>
        <v/>
      </c>
      <c r="F1221" s="104"/>
      <c r="G1221" s="241" t="str">
        <f>IFERROR(Table2[[#This Row],[Unit Cost]]+Table2[[#This Row],[Unit Cost]]*Table2[[#This Row],[GST]],"")</f>
        <v/>
      </c>
      <c r="H1221" s="104"/>
      <c r="I1221" s="241" t="str">
        <f>IFERROR(Table2[[#This Row],[Net Selling]]*Table2[[#This Row],[Qty]],"")</f>
        <v/>
      </c>
    </row>
    <row r="1222" spans="2:9" x14ac:dyDescent="0.25">
      <c r="B1222" s="107" t="str">
        <f t="shared" si="19"/>
        <v/>
      </c>
      <c r="C1222" s="242"/>
      <c r="D1222" t="str">
        <f>IFERROR(VLOOKUP(Table2[[#This Row],[ITEM]],Table3[],2,0),"")</f>
        <v/>
      </c>
      <c r="E1222" s="241" t="str">
        <f>IFERROR(VLOOKUP(Table2[[#This Row],[ITEM]],Table3[],4,0),"")</f>
        <v/>
      </c>
      <c r="F1222" s="104"/>
      <c r="G1222" s="241" t="str">
        <f>IFERROR(Table2[[#This Row],[Unit Cost]]+Table2[[#This Row],[Unit Cost]]*Table2[[#This Row],[GST]],"")</f>
        <v/>
      </c>
      <c r="H1222" s="104"/>
      <c r="I1222" s="241" t="str">
        <f>IFERROR(Table2[[#This Row],[Net Selling]]*Table2[[#This Row],[Qty]],"")</f>
        <v/>
      </c>
    </row>
    <row r="1223" spans="2:9" x14ac:dyDescent="0.25">
      <c r="B1223" s="107" t="str">
        <f t="shared" si="19"/>
        <v/>
      </c>
      <c r="C1223" s="242"/>
      <c r="D1223" t="str">
        <f>IFERROR(VLOOKUP(Table2[[#This Row],[ITEM]],Table3[],2,0),"")</f>
        <v/>
      </c>
      <c r="E1223" s="241" t="str">
        <f>IFERROR(VLOOKUP(Table2[[#This Row],[ITEM]],Table3[],4,0),"")</f>
        <v/>
      </c>
      <c r="F1223" s="104"/>
      <c r="G1223" s="241" t="str">
        <f>IFERROR(Table2[[#This Row],[Unit Cost]]+Table2[[#This Row],[Unit Cost]]*Table2[[#This Row],[GST]],"")</f>
        <v/>
      </c>
      <c r="H1223" s="104"/>
      <c r="I1223" s="241" t="str">
        <f>IFERROR(Table2[[#This Row],[Net Selling]]*Table2[[#This Row],[Qty]],"")</f>
        <v/>
      </c>
    </row>
    <row r="1224" spans="2:9" x14ac:dyDescent="0.25">
      <c r="B1224" s="107" t="str">
        <f t="shared" si="19"/>
        <v/>
      </c>
      <c r="C1224" s="242"/>
      <c r="D1224" t="str">
        <f>IFERROR(VLOOKUP(Table2[[#This Row],[ITEM]],Table3[],2,0),"")</f>
        <v/>
      </c>
      <c r="E1224" s="241" t="str">
        <f>IFERROR(VLOOKUP(Table2[[#This Row],[ITEM]],Table3[],4,0),"")</f>
        <v/>
      </c>
      <c r="F1224" s="104"/>
      <c r="G1224" s="241" t="str">
        <f>IFERROR(Table2[[#This Row],[Unit Cost]]+Table2[[#This Row],[Unit Cost]]*Table2[[#This Row],[GST]],"")</f>
        <v/>
      </c>
      <c r="H1224" s="104"/>
      <c r="I1224" s="241" t="str">
        <f>IFERROR(Table2[[#This Row],[Net Selling]]*Table2[[#This Row],[Qty]],"")</f>
        <v/>
      </c>
    </row>
    <row r="1225" spans="2:9" x14ac:dyDescent="0.25">
      <c r="B1225" s="107" t="str">
        <f t="shared" si="19"/>
        <v/>
      </c>
      <c r="C1225" s="242"/>
      <c r="D1225" t="str">
        <f>IFERROR(VLOOKUP(Table2[[#This Row],[ITEM]],Table3[],2,0),"")</f>
        <v/>
      </c>
      <c r="E1225" s="241" t="str">
        <f>IFERROR(VLOOKUP(Table2[[#This Row],[ITEM]],Table3[],4,0),"")</f>
        <v/>
      </c>
      <c r="F1225" s="104"/>
      <c r="G1225" s="241" t="str">
        <f>IFERROR(Table2[[#This Row],[Unit Cost]]+Table2[[#This Row],[Unit Cost]]*Table2[[#This Row],[GST]],"")</f>
        <v/>
      </c>
      <c r="H1225" s="104"/>
      <c r="I1225" s="241" t="str">
        <f>IFERROR(Table2[[#This Row],[Net Selling]]*Table2[[#This Row],[Qty]],"")</f>
        <v/>
      </c>
    </row>
    <row r="1226" spans="2:9" x14ac:dyDescent="0.25">
      <c r="B1226" s="107" t="str">
        <f t="shared" si="19"/>
        <v/>
      </c>
      <c r="C1226" s="242"/>
      <c r="D1226" t="str">
        <f>IFERROR(VLOOKUP(Table2[[#This Row],[ITEM]],Table3[],2,0),"")</f>
        <v/>
      </c>
      <c r="E1226" s="241" t="str">
        <f>IFERROR(VLOOKUP(Table2[[#This Row],[ITEM]],Table3[],4,0),"")</f>
        <v/>
      </c>
      <c r="F1226" s="104"/>
      <c r="G1226" s="241" t="str">
        <f>IFERROR(Table2[[#This Row],[Unit Cost]]+Table2[[#This Row],[Unit Cost]]*Table2[[#This Row],[GST]],"")</f>
        <v/>
      </c>
      <c r="H1226" s="104"/>
      <c r="I1226" s="241" t="str">
        <f>IFERROR(Table2[[#This Row],[Net Selling]]*Table2[[#This Row],[Qty]],"")</f>
        <v/>
      </c>
    </row>
    <row r="1227" spans="2:9" x14ac:dyDescent="0.25">
      <c r="B1227" s="107" t="str">
        <f t="shared" si="19"/>
        <v/>
      </c>
      <c r="C1227" s="242"/>
      <c r="D1227" t="str">
        <f>IFERROR(VLOOKUP(Table2[[#This Row],[ITEM]],Table3[],2,0),"")</f>
        <v/>
      </c>
      <c r="E1227" s="241" t="str">
        <f>IFERROR(VLOOKUP(Table2[[#This Row],[ITEM]],Table3[],4,0),"")</f>
        <v/>
      </c>
      <c r="F1227" s="104"/>
      <c r="G1227" s="241" t="str">
        <f>IFERROR(Table2[[#This Row],[Unit Cost]]+Table2[[#This Row],[Unit Cost]]*Table2[[#This Row],[GST]],"")</f>
        <v/>
      </c>
      <c r="H1227" s="104"/>
      <c r="I1227" s="241" t="str">
        <f>IFERROR(Table2[[#This Row],[Net Selling]]*Table2[[#This Row],[Qty]],"")</f>
        <v/>
      </c>
    </row>
    <row r="1228" spans="2:9" x14ac:dyDescent="0.25">
      <c r="B1228" s="107" t="str">
        <f t="shared" si="19"/>
        <v/>
      </c>
      <c r="C1228" s="242"/>
      <c r="D1228" t="str">
        <f>IFERROR(VLOOKUP(Table2[[#This Row],[ITEM]],Table3[],2,0),"")</f>
        <v/>
      </c>
      <c r="E1228" s="241" t="str">
        <f>IFERROR(VLOOKUP(Table2[[#This Row],[ITEM]],Table3[],4,0),"")</f>
        <v/>
      </c>
      <c r="F1228" s="104"/>
      <c r="G1228" s="241" t="str">
        <f>IFERROR(Table2[[#This Row],[Unit Cost]]+Table2[[#This Row],[Unit Cost]]*Table2[[#This Row],[GST]],"")</f>
        <v/>
      </c>
      <c r="H1228" s="104"/>
      <c r="I1228" s="241" t="str">
        <f>IFERROR(Table2[[#This Row],[Net Selling]]*Table2[[#This Row],[Qty]],"")</f>
        <v/>
      </c>
    </row>
    <row r="1229" spans="2:9" x14ac:dyDescent="0.25">
      <c r="B1229" s="107" t="str">
        <f t="shared" si="19"/>
        <v/>
      </c>
      <c r="C1229" s="242"/>
      <c r="D1229" t="str">
        <f>IFERROR(VLOOKUP(Table2[[#This Row],[ITEM]],Table3[],2,0),"")</f>
        <v/>
      </c>
      <c r="E1229" s="241" t="str">
        <f>IFERROR(VLOOKUP(Table2[[#This Row],[ITEM]],Table3[],4,0),"")</f>
        <v/>
      </c>
      <c r="F1229" s="104"/>
      <c r="G1229" s="241" t="str">
        <f>IFERROR(Table2[[#This Row],[Unit Cost]]+Table2[[#This Row],[Unit Cost]]*Table2[[#This Row],[GST]],"")</f>
        <v/>
      </c>
      <c r="H1229" s="104"/>
      <c r="I1229" s="241" t="str">
        <f>IFERROR(Table2[[#This Row],[Net Selling]]*Table2[[#This Row],[Qty]],"")</f>
        <v/>
      </c>
    </row>
    <row r="1230" spans="2:9" x14ac:dyDescent="0.25">
      <c r="B1230" s="107" t="str">
        <f t="shared" si="19"/>
        <v/>
      </c>
      <c r="C1230" s="242"/>
      <c r="D1230" t="str">
        <f>IFERROR(VLOOKUP(Table2[[#This Row],[ITEM]],Table3[],2,0),"")</f>
        <v/>
      </c>
      <c r="E1230" s="241" t="str">
        <f>IFERROR(VLOOKUP(Table2[[#This Row],[ITEM]],Table3[],4,0),"")</f>
        <v/>
      </c>
      <c r="F1230" s="104"/>
      <c r="G1230" s="241" t="str">
        <f>IFERROR(Table2[[#This Row],[Unit Cost]]+Table2[[#This Row],[Unit Cost]]*Table2[[#This Row],[GST]],"")</f>
        <v/>
      </c>
      <c r="H1230" s="104"/>
      <c r="I1230" s="241" t="str">
        <f>IFERROR(Table2[[#This Row],[Net Selling]]*Table2[[#This Row],[Qty]],"")</f>
        <v/>
      </c>
    </row>
    <row r="1231" spans="2:9" x14ac:dyDescent="0.25">
      <c r="B1231" s="107" t="str">
        <f t="shared" si="19"/>
        <v/>
      </c>
      <c r="C1231" s="242"/>
      <c r="D1231" t="str">
        <f>IFERROR(VLOOKUP(Table2[[#This Row],[ITEM]],Table3[],2,0),"")</f>
        <v/>
      </c>
      <c r="E1231" s="241" t="str">
        <f>IFERROR(VLOOKUP(Table2[[#This Row],[ITEM]],Table3[],4,0),"")</f>
        <v/>
      </c>
      <c r="F1231" s="104"/>
      <c r="G1231" s="241" t="str">
        <f>IFERROR(Table2[[#This Row],[Unit Cost]]+Table2[[#This Row],[Unit Cost]]*Table2[[#This Row],[GST]],"")</f>
        <v/>
      </c>
      <c r="H1231" s="104"/>
      <c r="I1231" s="241" t="str">
        <f>IFERROR(Table2[[#This Row],[Net Selling]]*Table2[[#This Row],[Qty]],"")</f>
        <v/>
      </c>
    </row>
    <row r="1232" spans="2:9" x14ac:dyDescent="0.25">
      <c r="B1232" s="107" t="str">
        <f t="shared" si="19"/>
        <v/>
      </c>
      <c r="C1232" s="242"/>
      <c r="D1232" t="str">
        <f>IFERROR(VLOOKUP(Table2[[#This Row],[ITEM]],Table3[],2,0),"")</f>
        <v/>
      </c>
      <c r="E1232" s="241" t="str">
        <f>IFERROR(VLOOKUP(Table2[[#This Row],[ITEM]],Table3[],4,0),"")</f>
        <v/>
      </c>
      <c r="F1232" s="104"/>
      <c r="G1232" s="241" t="str">
        <f>IFERROR(Table2[[#This Row],[Unit Cost]]+Table2[[#This Row],[Unit Cost]]*Table2[[#This Row],[GST]],"")</f>
        <v/>
      </c>
      <c r="H1232" s="104"/>
      <c r="I1232" s="241" t="str">
        <f>IFERROR(Table2[[#This Row],[Net Selling]]*Table2[[#This Row],[Qty]],"")</f>
        <v/>
      </c>
    </row>
    <row r="1233" spans="2:9" x14ac:dyDescent="0.25">
      <c r="B1233" s="107" t="str">
        <f t="shared" si="19"/>
        <v/>
      </c>
      <c r="C1233" s="242"/>
      <c r="D1233" t="str">
        <f>IFERROR(VLOOKUP(Table2[[#This Row],[ITEM]],Table3[],2,0),"")</f>
        <v/>
      </c>
      <c r="E1233" s="241" t="str">
        <f>IFERROR(VLOOKUP(Table2[[#This Row],[ITEM]],Table3[],4,0),"")</f>
        <v/>
      </c>
      <c r="F1233" s="104"/>
      <c r="G1233" s="241" t="str">
        <f>IFERROR(Table2[[#This Row],[Unit Cost]]+Table2[[#This Row],[Unit Cost]]*Table2[[#This Row],[GST]],"")</f>
        <v/>
      </c>
      <c r="H1233" s="104"/>
      <c r="I1233" s="241" t="str">
        <f>IFERROR(Table2[[#This Row],[Net Selling]]*Table2[[#This Row],[Qty]],"")</f>
        <v/>
      </c>
    </row>
    <row r="1234" spans="2:9" x14ac:dyDescent="0.25">
      <c r="B1234" s="107" t="str">
        <f t="shared" si="19"/>
        <v/>
      </c>
      <c r="C1234" s="242"/>
      <c r="D1234" t="str">
        <f>IFERROR(VLOOKUP(Table2[[#This Row],[ITEM]],Table3[],2,0),"")</f>
        <v/>
      </c>
      <c r="E1234" s="241" t="str">
        <f>IFERROR(VLOOKUP(Table2[[#This Row],[ITEM]],Table3[],4,0),"")</f>
        <v/>
      </c>
      <c r="F1234" s="104"/>
      <c r="G1234" s="241" t="str">
        <f>IFERROR(Table2[[#This Row],[Unit Cost]]+Table2[[#This Row],[Unit Cost]]*Table2[[#This Row],[GST]],"")</f>
        <v/>
      </c>
      <c r="H1234" s="104"/>
      <c r="I1234" s="241" t="str">
        <f>IFERROR(Table2[[#This Row],[Net Selling]]*Table2[[#This Row],[Qty]],"")</f>
        <v/>
      </c>
    </row>
    <row r="1235" spans="2:9" x14ac:dyDescent="0.25">
      <c r="B1235" s="107" t="str">
        <f t="shared" ref="B1235:B1252" si="20">IFERROR(IF(C1235&lt;&gt;"",B1235+1,""),"")</f>
        <v/>
      </c>
      <c r="C1235" s="242"/>
      <c r="D1235" t="str">
        <f>IFERROR(VLOOKUP(Table2[[#This Row],[ITEM]],Table3[],2,0),"")</f>
        <v/>
      </c>
      <c r="E1235" s="241" t="str">
        <f>IFERROR(VLOOKUP(Table2[[#This Row],[ITEM]],Table3[],4,0),"")</f>
        <v/>
      </c>
      <c r="F1235" s="104"/>
      <c r="G1235" s="241" t="str">
        <f>IFERROR(Table2[[#This Row],[Unit Cost]]+Table2[[#This Row],[Unit Cost]]*Table2[[#This Row],[GST]],"")</f>
        <v/>
      </c>
      <c r="H1235" s="104"/>
      <c r="I1235" s="241" t="str">
        <f>IFERROR(Table2[[#This Row],[Net Selling]]*Table2[[#This Row],[Qty]],"")</f>
        <v/>
      </c>
    </row>
    <row r="1236" spans="2:9" x14ac:dyDescent="0.25">
      <c r="B1236" s="107" t="str">
        <f t="shared" si="20"/>
        <v/>
      </c>
      <c r="C1236" s="242"/>
      <c r="D1236" t="str">
        <f>IFERROR(VLOOKUP(Table2[[#This Row],[ITEM]],Table3[],2,0),"")</f>
        <v/>
      </c>
      <c r="E1236" s="241" t="str">
        <f>IFERROR(VLOOKUP(Table2[[#This Row],[ITEM]],Table3[],4,0),"")</f>
        <v/>
      </c>
      <c r="F1236" s="104"/>
      <c r="G1236" s="241" t="str">
        <f>IFERROR(Table2[[#This Row],[Unit Cost]]+Table2[[#This Row],[Unit Cost]]*Table2[[#This Row],[GST]],"")</f>
        <v/>
      </c>
      <c r="H1236" s="104"/>
      <c r="I1236" s="241" t="str">
        <f>IFERROR(Table2[[#This Row],[Net Selling]]*Table2[[#This Row],[Qty]],"")</f>
        <v/>
      </c>
    </row>
    <row r="1237" spans="2:9" x14ac:dyDescent="0.25">
      <c r="B1237" s="107" t="str">
        <f t="shared" si="20"/>
        <v/>
      </c>
      <c r="C1237" s="242"/>
      <c r="D1237" t="str">
        <f>IFERROR(VLOOKUP(Table2[[#This Row],[ITEM]],Table3[],2,0),"")</f>
        <v/>
      </c>
      <c r="E1237" s="241" t="str">
        <f>IFERROR(VLOOKUP(Table2[[#This Row],[ITEM]],Table3[],4,0),"")</f>
        <v/>
      </c>
      <c r="F1237" s="104"/>
      <c r="G1237" s="241" t="str">
        <f>IFERROR(Table2[[#This Row],[Unit Cost]]+Table2[[#This Row],[Unit Cost]]*Table2[[#This Row],[GST]],"")</f>
        <v/>
      </c>
      <c r="H1237" s="104"/>
      <c r="I1237" s="241" t="str">
        <f>IFERROR(Table2[[#This Row],[Net Selling]]*Table2[[#This Row],[Qty]],"")</f>
        <v/>
      </c>
    </row>
    <row r="1238" spans="2:9" x14ac:dyDescent="0.25">
      <c r="B1238" s="107" t="str">
        <f t="shared" si="20"/>
        <v/>
      </c>
      <c r="C1238" s="242"/>
      <c r="D1238" t="str">
        <f>IFERROR(VLOOKUP(Table2[[#This Row],[ITEM]],Table3[],2,0),"")</f>
        <v/>
      </c>
      <c r="E1238" s="241" t="str">
        <f>IFERROR(VLOOKUP(Table2[[#This Row],[ITEM]],Table3[],4,0),"")</f>
        <v/>
      </c>
      <c r="F1238" s="104"/>
      <c r="G1238" s="241" t="str">
        <f>IFERROR(Table2[[#This Row],[Unit Cost]]+Table2[[#This Row],[Unit Cost]]*Table2[[#This Row],[GST]],"")</f>
        <v/>
      </c>
      <c r="H1238" s="104"/>
      <c r="I1238" s="241" t="str">
        <f>IFERROR(Table2[[#This Row],[Net Selling]]*Table2[[#This Row],[Qty]],"")</f>
        <v/>
      </c>
    </row>
    <row r="1239" spans="2:9" x14ac:dyDescent="0.25">
      <c r="B1239" s="107" t="str">
        <f t="shared" si="20"/>
        <v/>
      </c>
      <c r="C1239" s="242"/>
      <c r="D1239" t="str">
        <f>IFERROR(VLOOKUP(Table2[[#This Row],[ITEM]],Table3[],2,0),"")</f>
        <v/>
      </c>
      <c r="E1239" s="241" t="str">
        <f>IFERROR(VLOOKUP(Table2[[#This Row],[ITEM]],Table3[],4,0),"")</f>
        <v/>
      </c>
      <c r="F1239" s="104"/>
      <c r="G1239" s="241" t="str">
        <f>IFERROR(Table2[[#This Row],[Unit Cost]]+Table2[[#This Row],[Unit Cost]]*Table2[[#This Row],[GST]],"")</f>
        <v/>
      </c>
      <c r="H1239" s="104"/>
      <c r="I1239" s="241" t="str">
        <f>IFERROR(Table2[[#This Row],[Net Selling]]*Table2[[#This Row],[Qty]],"")</f>
        <v/>
      </c>
    </row>
    <row r="1240" spans="2:9" x14ac:dyDescent="0.25">
      <c r="B1240" s="107" t="str">
        <f t="shared" si="20"/>
        <v/>
      </c>
      <c r="C1240" s="242"/>
      <c r="D1240" t="str">
        <f>IFERROR(VLOOKUP(Table2[[#This Row],[ITEM]],Table3[],2,0),"")</f>
        <v/>
      </c>
      <c r="E1240" s="241" t="str">
        <f>IFERROR(VLOOKUP(Table2[[#This Row],[ITEM]],Table3[],4,0),"")</f>
        <v/>
      </c>
      <c r="F1240" s="104"/>
      <c r="G1240" s="241" t="str">
        <f>IFERROR(Table2[[#This Row],[Unit Cost]]+Table2[[#This Row],[Unit Cost]]*Table2[[#This Row],[GST]],"")</f>
        <v/>
      </c>
      <c r="H1240" s="104"/>
      <c r="I1240" s="241" t="str">
        <f>IFERROR(Table2[[#This Row],[Net Selling]]*Table2[[#This Row],[Qty]],"")</f>
        <v/>
      </c>
    </row>
    <row r="1241" spans="2:9" x14ac:dyDescent="0.25">
      <c r="B1241" s="107" t="str">
        <f t="shared" si="20"/>
        <v/>
      </c>
      <c r="C1241" s="242"/>
      <c r="D1241" t="str">
        <f>IFERROR(VLOOKUP(Table2[[#This Row],[ITEM]],Table3[],2,0),"")</f>
        <v/>
      </c>
      <c r="E1241" s="241" t="str">
        <f>IFERROR(VLOOKUP(Table2[[#This Row],[ITEM]],Table3[],4,0),"")</f>
        <v/>
      </c>
      <c r="F1241" s="104"/>
      <c r="G1241" s="241" t="str">
        <f>IFERROR(Table2[[#This Row],[Unit Cost]]+Table2[[#This Row],[Unit Cost]]*Table2[[#This Row],[GST]],"")</f>
        <v/>
      </c>
      <c r="H1241" s="104"/>
      <c r="I1241" s="241" t="str">
        <f>IFERROR(Table2[[#This Row],[Net Selling]]*Table2[[#This Row],[Qty]],"")</f>
        <v/>
      </c>
    </row>
    <row r="1242" spans="2:9" x14ac:dyDescent="0.25">
      <c r="B1242" s="107" t="str">
        <f t="shared" si="20"/>
        <v/>
      </c>
      <c r="C1242" s="242"/>
      <c r="D1242" t="str">
        <f>IFERROR(VLOOKUP(Table2[[#This Row],[ITEM]],Table3[],2,0),"")</f>
        <v/>
      </c>
      <c r="E1242" s="241" t="str">
        <f>IFERROR(VLOOKUP(Table2[[#This Row],[ITEM]],Table3[],4,0),"")</f>
        <v/>
      </c>
      <c r="F1242" s="104"/>
      <c r="G1242" s="241" t="str">
        <f>IFERROR(Table2[[#This Row],[Unit Cost]]+Table2[[#This Row],[Unit Cost]]*Table2[[#This Row],[GST]],"")</f>
        <v/>
      </c>
      <c r="H1242" s="104"/>
      <c r="I1242" s="241" t="str">
        <f>IFERROR(Table2[[#This Row],[Net Selling]]*Table2[[#This Row],[Qty]],"")</f>
        <v/>
      </c>
    </row>
    <row r="1243" spans="2:9" x14ac:dyDescent="0.25">
      <c r="B1243" s="107" t="str">
        <f t="shared" si="20"/>
        <v/>
      </c>
      <c r="C1243" s="242"/>
      <c r="D1243" t="str">
        <f>IFERROR(VLOOKUP(Table2[[#This Row],[ITEM]],Table3[],2,0),"")</f>
        <v/>
      </c>
      <c r="E1243" s="241" t="str">
        <f>IFERROR(VLOOKUP(Table2[[#This Row],[ITEM]],Table3[],4,0),"")</f>
        <v/>
      </c>
      <c r="F1243" s="104"/>
      <c r="G1243" s="241" t="str">
        <f>IFERROR(Table2[[#This Row],[Unit Cost]]+Table2[[#This Row],[Unit Cost]]*Table2[[#This Row],[GST]],"")</f>
        <v/>
      </c>
      <c r="H1243" s="104"/>
      <c r="I1243" s="241" t="str">
        <f>IFERROR(Table2[[#This Row],[Net Selling]]*Table2[[#This Row],[Qty]],"")</f>
        <v/>
      </c>
    </row>
    <row r="1244" spans="2:9" x14ac:dyDescent="0.25">
      <c r="B1244" s="107" t="str">
        <f t="shared" si="20"/>
        <v/>
      </c>
      <c r="C1244" s="242"/>
      <c r="D1244" t="str">
        <f>IFERROR(VLOOKUP(Table2[[#This Row],[ITEM]],Table3[],2,0),"")</f>
        <v/>
      </c>
      <c r="E1244" s="241" t="str">
        <f>IFERROR(VLOOKUP(Table2[[#This Row],[ITEM]],Table3[],4,0),"")</f>
        <v/>
      </c>
      <c r="F1244" s="104"/>
      <c r="G1244" s="241" t="str">
        <f>IFERROR(Table2[[#This Row],[Unit Cost]]+Table2[[#This Row],[Unit Cost]]*Table2[[#This Row],[GST]],"")</f>
        <v/>
      </c>
      <c r="H1244" s="104"/>
      <c r="I1244" s="241" t="str">
        <f>IFERROR(Table2[[#This Row],[Net Selling]]*Table2[[#This Row],[Qty]],"")</f>
        <v/>
      </c>
    </row>
    <row r="1245" spans="2:9" x14ac:dyDescent="0.25">
      <c r="B1245" s="107" t="str">
        <f t="shared" si="20"/>
        <v/>
      </c>
      <c r="C1245" s="242"/>
      <c r="D1245" t="str">
        <f>IFERROR(VLOOKUP(Table2[[#This Row],[ITEM]],Table3[],2,0),"")</f>
        <v/>
      </c>
      <c r="E1245" s="241" t="str">
        <f>IFERROR(VLOOKUP(Table2[[#This Row],[ITEM]],Table3[],4,0),"")</f>
        <v/>
      </c>
      <c r="F1245" s="104"/>
      <c r="G1245" s="241" t="str">
        <f>IFERROR(Table2[[#This Row],[Unit Cost]]+Table2[[#This Row],[Unit Cost]]*Table2[[#This Row],[GST]],"")</f>
        <v/>
      </c>
      <c r="H1245" s="104"/>
      <c r="I1245" s="241" t="str">
        <f>IFERROR(Table2[[#This Row],[Net Selling]]*Table2[[#This Row],[Qty]],"")</f>
        <v/>
      </c>
    </row>
    <row r="1246" spans="2:9" x14ac:dyDescent="0.25">
      <c r="B1246" s="107" t="str">
        <f t="shared" si="20"/>
        <v/>
      </c>
      <c r="C1246" s="242"/>
      <c r="D1246" t="str">
        <f>IFERROR(VLOOKUP(Table2[[#This Row],[ITEM]],Table3[],2,0),"")</f>
        <v/>
      </c>
      <c r="E1246" s="241" t="str">
        <f>IFERROR(VLOOKUP(Table2[[#This Row],[ITEM]],Table3[],4,0),"")</f>
        <v/>
      </c>
      <c r="F1246" s="104"/>
      <c r="G1246" s="241" t="str">
        <f>IFERROR(Table2[[#This Row],[Unit Cost]]+Table2[[#This Row],[Unit Cost]]*Table2[[#This Row],[GST]],"")</f>
        <v/>
      </c>
      <c r="H1246" s="104"/>
      <c r="I1246" s="241" t="str">
        <f>IFERROR(Table2[[#This Row],[Net Selling]]*Table2[[#This Row],[Qty]],"")</f>
        <v/>
      </c>
    </row>
    <row r="1247" spans="2:9" x14ac:dyDescent="0.25">
      <c r="B1247" s="107" t="str">
        <f t="shared" si="20"/>
        <v/>
      </c>
      <c r="C1247" s="242"/>
      <c r="D1247" t="str">
        <f>IFERROR(VLOOKUP(Table2[[#This Row],[ITEM]],Table3[],2,0),"")</f>
        <v/>
      </c>
      <c r="E1247" s="241" t="str">
        <f>IFERROR(VLOOKUP(Table2[[#This Row],[ITEM]],Table3[],4,0),"")</f>
        <v/>
      </c>
      <c r="F1247" s="104"/>
      <c r="G1247" s="241" t="str">
        <f>IFERROR(Table2[[#This Row],[Unit Cost]]+Table2[[#This Row],[Unit Cost]]*Table2[[#This Row],[GST]],"")</f>
        <v/>
      </c>
      <c r="H1247" s="104"/>
      <c r="I1247" s="241" t="str">
        <f>IFERROR(Table2[[#This Row],[Net Selling]]*Table2[[#This Row],[Qty]],"")</f>
        <v/>
      </c>
    </row>
    <row r="1248" spans="2:9" x14ac:dyDescent="0.25">
      <c r="B1248" s="107" t="str">
        <f t="shared" si="20"/>
        <v/>
      </c>
      <c r="C1248" s="242"/>
      <c r="D1248" t="str">
        <f>IFERROR(VLOOKUP(Table2[[#This Row],[ITEM]],Table3[],2,0),"")</f>
        <v/>
      </c>
      <c r="E1248" s="241" t="str">
        <f>IFERROR(VLOOKUP(Table2[[#This Row],[ITEM]],Table3[],4,0),"")</f>
        <v/>
      </c>
      <c r="F1248" s="104"/>
      <c r="G1248" s="241" t="str">
        <f>IFERROR(Table2[[#This Row],[Unit Cost]]+Table2[[#This Row],[Unit Cost]]*Table2[[#This Row],[GST]],"")</f>
        <v/>
      </c>
      <c r="H1248" s="104"/>
      <c r="I1248" s="241" t="str">
        <f>IFERROR(Table2[[#This Row],[Net Selling]]*Table2[[#This Row],[Qty]],"")</f>
        <v/>
      </c>
    </row>
    <row r="1249" spans="2:9" x14ac:dyDescent="0.25">
      <c r="B1249" s="107" t="str">
        <f t="shared" si="20"/>
        <v/>
      </c>
      <c r="C1249" s="242"/>
      <c r="D1249" t="str">
        <f>IFERROR(VLOOKUP(Table2[[#This Row],[ITEM]],Table3[],2,0),"")</f>
        <v/>
      </c>
      <c r="E1249" s="241" t="str">
        <f>IFERROR(VLOOKUP(Table2[[#This Row],[ITEM]],Table3[],4,0),"")</f>
        <v/>
      </c>
      <c r="F1249" s="104"/>
      <c r="G1249" s="241" t="str">
        <f>IFERROR(Table2[[#This Row],[Unit Cost]]+Table2[[#This Row],[Unit Cost]]*Table2[[#This Row],[GST]],"")</f>
        <v/>
      </c>
      <c r="H1249" s="104"/>
      <c r="I1249" s="241" t="str">
        <f>IFERROR(Table2[[#This Row],[Net Selling]]*Table2[[#This Row],[Qty]],"")</f>
        <v/>
      </c>
    </row>
    <row r="1250" spans="2:9" x14ac:dyDescent="0.25">
      <c r="B1250" s="107" t="str">
        <f t="shared" si="20"/>
        <v/>
      </c>
      <c r="C1250" s="242"/>
      <c r="D1250" t="str">
        <f>IFERROR(VLOOKUP(Table2[[#This Row],[ITEM]],Table3[],2,0),"")</f>
        <v/>
      </c>
      <c r="E1250" s="241" t="str">
        <f>IFERROR(VLOOKUP(Table2[[#This Row],[ITEM]],Table3[],4,0),"")</f>
        <v/>
      </c>
      <c r="F1250" s="104"/>
      <c r="G1250" s="241" t="str">
        <f>IFERROR(Table2[[#This Row],[Unit Cost]]+Table2[[#This Row],[Unit Cost]]*Table2[[#This Row],[GST]],"")</f>
        <v/>
      </c>
      <c r="H1250" s="104"/>
      <c r="I1250" s="241" t="str">
        <f>IFERROR(Table2[[#This Row],[Net Selling]]*Table2[[#This Row],[Qty]],"")</f>
        <v/>
      </c>
    </row>
    <row r="1251" spans="2:9" x14ac:dyDescent="0.25">
      <c r="B1251" s="107" t="str">
        <f t="shared" si="20"/>
        <v/>
      </c>
      <c r="C1251" s="242"/>
      <c r="D1251" t="str">
        <f>IFERROR(VLOOKUP(Table2[[#This Row],[ITEM]],Table3[],2,0),"")</f>
        <v/>
      </c>
      <c r="E1251" s="241" t="str">
        <f>IFERROR(VLOOKUP(Table2[[#This Row],[ITEM]],Table3[],4,0),"")</f>
        <v/>
      </c>
      <c r="F1251" s="104"/>
      <c r="G1251" s="241" t="str">
        <f>IFERROR(Table2[[#This Row],[Unit Cost]]+Table2[[#This Row],[Unit Cost]]*Table2[[#This Row],[GST]],"")</f>
        <v/>
      </c>
      <c r="H1251" s="104"/>
      <c r="I1251" s="241" t="str">
        <f>IFERROR(Table2[[#This Row],[Net Selling]]*Table2[[#This Row],[Qty]],"")</f>
        <v/>
      </c>
    </row>
    <row r="1252" spans="2:9" x14ac:dyDescent="0.25">
      <c r="B1252" s="107" t="str">
        <f t="shared" si="20"/>
        <v/>
      </c>
      <c r="C1252" s="242"/>
      <c r="D1252" t="str">
        <f>IFERROR(VLOOKUP(Table2[[#This Row],[ITEM]],Table3[],2,0),"")</f>
        <v/>
      </c>
      <c r="E1252" s="241" t="str">
        <f>IFERROR(VLOOKUP(Table2[[#This Row],[ITEM]],Table3[],4,0),"")</f>
        <v/>
      </c>
      <c r="F1252" s="104"/>
      <c r="G1252" s="241" t="str">
        <f>IFERROR(Table2[[#This Row],[Unit Cost]]+Table2[[#This Row],[Unit Cost]]*Table2[[#This Row],[GST]],"")</f>
        <v/>
      </c>
      <c r="H1252" s="104"/>
      <c r="I1252" s="241" t="str">
        <f>IFERROR(Table2[[#This Row],[Net Selling]]*Table2[[#This Row],[Qty]],"")</f>
        <v/>
      </c>
    </row>
  </sheetData>
  <hyperlinks>
    <hyperlink ref="M15" r:id="rId1"/>
  </hyperlinks>
  <pageMargins left="0.7" right="0.7" top="0.75" bottom="0.75" header="0.3" footer="0.3"/>
  <pageSetup orientation="portrait" r:id="rId2"/>
  <ignoredErrors>
    <ignoredError sqref="B8 B9:B502" calculatedColumn="1"/>
  </ignoredErrors>
  <drawing r:id="rId3"/>
  <legacyDrawing r:id="rId4"/>
  <controls>
    <mc:AlternateContent xmlns:mc="http://schemas.openxmlformats.org/markup-compatibility/2006">
      <mc:Choice Requires="x14">
        <control shapeId="3079" r:id="rId5" name="TempCombo">
          <controlPr defaultSize="0" autoLine="0" autoPict="0" r:id="rId6">
            <anchor moveWithCells="1">
              <from>
                <xdr:col>0</xdr:col>
                <xdr:colOff>123825</xdr:colOff>
                <xdr:row>0</xdr:row>
                <xdr:rowOff>123825</xdr:rowOff>
              </from>
              <to>
                <xdr:col>0</xdr:col>
                <xdr:colOff>123825</xdr:colOff>
                <xdr:row>2</xdr:row>
                <xdr:rowOff>133350</xdr:rowOff>
              </to>
            </anchor>
          </controlPr>
        </control>
      </mc:Choice>
      <mc:Fallback>
        <control shapeId="3079" r:id="rId5" name="TempCombo"/>
      </mc:Fallback>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Data!#REF!</xm:f>
          </x14:formula1>
          <xm:sqref>G2</xm:sqref>
        </x14:dataValidation>
        <x14:dataValidation type="list" allowBlank="1" showInputMessage="1" showErrorMessage="1">
          <x14:formula1>
            <xm:f>Pricelist!$B$3:$B$4337</xm:f>
          </x14:formula1>
          <xm:sqref>C8:C502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G13"/>
  <sheetViews>
    <sheetView workbookViewId="0">
      <selection activeCell="C29" sqref="C29"/>
    </sheetView>
  </sheetViews>
  <sheetFormatPr defaultRowHeight="15" x14ac:dyDescent="0.25"/>
  <cols>
    <col min="2" max="2" width="35.7109375" customWidth="1"/>
    <col min="3" max="3" width="10.7109375" customWidth="1"/>
    <col min="4" max="4" width="13.7109375" customWidth="1"/>
    <col min="5" max="5" width="2.140625" customWidth="1"/>
    <col min="7" max="7" width="13" customWidth="1"/>
  </cols>
  <sheetData>
    <row r="1" spans="2:7" ht="15.75" thickBot="1" x14ac:dyDescent="0.3"/>
    <row r="2" spans="2:7" x14ac:dyDescent="0.25">
      <c r="B2" s="90" t="s">
        <v>31</v>
      </c>
      <c r="C2" s="91" t="s">
        <v>32</v>
      </c>
      <c r="D2" s="92" t="s">
        <v>33</v>
      </c>
      <c r="E2" s="54"/>
      <c r="F2" s="98" t="s">
        <v>1</v>
      </c>
      <c r="G2" s="99" t="s">
        <v>35</v>
      </c>
    </row>
    <row r="3" spans="2:7" x14ac:dyDescent="0.25">
      <c r="B3" s="106" t="s">
        <v>51</v>
      </c>
      <c r="C3" s="93">
        <f>F3*G3</f>
        <v>0</v>
      </c>
      <c r="D3" s="94">
        <f>C3*1.15</f>
        <v>0</v>
      </c>
      <c r="F3" s="100"/>
      <c r="G3" s="101"/>
    </row>
    <row r="4" spans="2:7" x14ac:dyDescent="0.25">
      <c r="B4" s="106" t="s">
        <v>52</v>
      </c>
      <c r="C4" s="93">
        <f>F4*G4</f>
        <v>0</v>
      </c>
      <c r="D4" s="94">
        <f t="shared" ref="D4:D6" si="0">C4*1.15</f>
        <v>0</v>
      </c>
      <c r="F4" s="100"/>
      <c r="G4" s="101"/>
    </row>
    <row r="5" spans="2:7" x14ac:dyDescent="0.25">
      <c r="B5" s="106" t="s">
        <v>53</v>
      </c>
      <c r="C5" s="93">
        <f>F5*G5</f>
        <v>0</v>
      </c>
      <c r="D5" s="94">
        <f t="shared" si="0"/>
        <v>0</v>
      </c>
      <c r="F5" s="100"/>
      <c r="G5" s="101"/>
    </row>
    <row r="6" spans="2:7" x14ac:dyDescent="0.25">
      <c r="B6" s="106"/>
      <c r="C6" s="93">
        <f>F6*G6</f>
        <v>0</v>
      </c>
      <c r="D6" s="94">
        <f t="shared" si="0"/>
        <v>0</v>
      </c>
      <c r="F6" s="100"/>
      <c r="G6" s="101"/>
    </row>
    <row r="7" spans="2:7" ht="15.75" thickBot="1" x14ac:dyDescent="0.3">
      <c r="B7" s="138"/>
      <c r="C7" s="95">
        <f>SUM(C3:C6)</f>
        <v>0</v>
      </c>
      <c r="D7" s="96">
        <f>SUM(D3:D6)</f>
        <v>0</v>
      </c>
      <c r="E7" s="18"/>
      <c r="F7" s="102"/>
      <c r="G7" s="103"/>
    </row>
    <row r="8" spans="2:7" ht="42.75" customHeight="1" thickBot="1" x14ac:dyDescent="0.3">
      <c r="C8" s="97"/>
      <c r="D8" s="97"/>
      <c r="E8" s="18"/>
      <c r="F8" s="104"/>
      <c r="G8" s="105"/>
    </row>
    <row r="9" spans="2:7" x14ac:dyDescent="0.25">
      <c r="B9" s="283" t="s">
        <v>50</v>
      </c>
      <c r="C9" s="285">
        <f>F9*G9</f>
        <v>0</v>
      </c>
      <c r="D9" s="287">
        <f>C9*1.15</f>
        <v>0</v>
      </c>
      <c r="E9" s="19"/>
      <c r="F9" s="289"/>
      <c r="G9" s="291"/>
    </row>
    <row r="10" spans="2:7" ht="15.75" thickBot="1" x14ac:dyDescent="0.3">
      <c r="B10" s="284"/>
      <c r="C10" s="286"/>
      <c r="D10" s="288"/>
      <c r="E10" s="19"/>
      <c r="F10" s="290"/>
      <c r="G10" s="292"/>
    </row>
    <row r="12" spans="2:7" x14ac:dyDescent="0.25">
      <c r="F12" s="282"/>
      <c r="G12" s="282"/>
    </row>
    <row r="13" spans="2:7" x14ac:dyDescent="0.25">
      <c r="F13" s="282"/>
      <c r="G13" s="282"/>
    </row>
  </sheetData>
  <sheetProtection sheet="1" objects="1" scenarios="1"/>
  <mergeCells count="6">
    <mergeCell ref="F12:G13"/>
    <mergeCell ref="B9:B10"/>
    <mergeCell ref="C9:C10"/>
    <mergeCell ref="D9:D10"/>
    <mergeCell ref="F9:F10"/>
    <mergeCell ref="G9:G10"/>
  </mergeCells>
  <pageMargins left="0.7" right="0.7" top="0.75" bottom="0.75" header="0.3" footer="0.3"/>
  <pageSetup orientation="portrait" r:id="rId1"/>
  <ignoredErrors>
    <ignoredError sqref="C7:D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B1:O104"/>
  <sheetViews>
    <sheetView showGridLines="0" view="pageBreakPreview" topLeftCell="A10" zoomScaleNormal="112" zoomScaleSheetLayoutView="100" workbookViewId="0">
      <selection activeCell="C14" sqref="C14"/>
    </sheetView>
  </sheetViews>
  <sheetFormatPr defaultColWidth="9.140625" defaultRowHeight="15" x14ac:dyDescent="0.25"/>
  <cols>
    <col min="1" max="1" width="20.5703125" style="56" customWidth="1"/>
    <col min="2" max="2" width="7.42578125" style="55" bestFit="1" customWidth="1"/>
    <col min="3" max="3" width="25.7109375" style="56" customWidth="1"/>
    <col min="4" max="4" width="0.42578125" style="57" customWidth="1"/>
    <col min="5" max="5" width="57.85546875" style="56" customWidth="1"/>
    <col min="6" max="6" width="0.42578125" style="57" customWidth="1"/>
    <col min="7" max="7" width="16.7109375" style="56" customWidth="1"/>
    <col min="8" max="8" width="0.42578125" style="57" customWidth="1"/>
    <col min="9" max="9" width="16.7109375" style="56" customWidth="1"/>
    <col min="10" max="10" width="0.42578125" style="57" customWidth="1"/>
    <col min="11" max="11" width="16.7109375" style="56" customWidth="1"/>
    <col min="12" max="12" width="2.28515625" style="56" customWidth="1"/>
    <col min="13" max="14" width="18.85546875" style="56" customWidth="1"/>
    <col min="15" max="16384" width="9.140625" style="56"/>
  </cols>
  <sheetData>
    <row r="1" spans="2:15" ht="25.5" customHeight="1" x14ac:dyDescent="0.25"/>
    <row r="2" spans="2:15" ht="20.25" customHeight="1" x14ac:dyDescent="0.25">
      <c r="C2" s="26"/>
      <c r="E2" s="58"/>
      <c r="G2" s="57"/>
      <c r="I2" s="57"/>
      <c r="K2" s="57"/>
      <c r="L2" s="57"/>
    </row>
    <row r="3" spans="2:15" s="61" customFormat="1" ht="44.25" customHeight="1" x14ac:dyDescent="0.25">
      <c r="B3" s="59"/>
      <c r="C3" s="139"/>
      <c r="D3" s="139"/>
      <c r="E3" s="139"/>
      <c r="F3" s="139"/>
      <c r="G3" s="139"/>
      <c r="H3" s="139"/>
      <c r="I3" s="139"/>
      <c r="J3" s="139"/>
      <c r="K3" s="139"/>
      <c r="L3" s="60"/>
    </row>
    <row r="4" spans="2:15" ht="103.5" customHeight="1" x14ac:dyDescent="0.25">
      <c r="B4" s="144"/>
      <c r="C4" s="145">
        <f ca="1">TODAY()</f>
        <v>45338</v>
      </c>
      <c r="D4" s="146"/>
      <c r="E4" s="147"/>
      <c r="F4" s="146"/>
      <c r="G4" s="148"/>
      <c r="H4" s="146"/>
      <c r="I4" s="299"/>
      <c r="J4" s="300"/>
      <c r="K4" s="300"/>
      <c r="L4" s="149"/>
      <c r="N4" s="56" t="s">
        <v>47</v>
      </c>
      <c r="O4" s="56">
        <v>1</v>
      </c>
    </row>
    <row r="5" spans="2:15" x14ac:dyDescent="0.25">
      <c r="B5" s="144"/>
      <c r="C5" s="149"/>
      <c r="D5" s="146"/>
      <c r="E5" s="149"/>
      <c r="F5" s="146"/>
      <c r="G5" s="149"/>
      <c r="H5" s="146"/>
      <c r="I5" s="149"/>
      <c r="J5" s="146"/>
      <c r="K5" s="149"/>
      <c r="L5" s="149"/>
    </row>
    <row r="6" spans="2:15" ht="46.5" x14ac:dyDescent="0.7">
      <c r="B6" s="301" t="s">
        <v>42</v>
      </c>
      <c r="C6" s="301"/>
      <c r="D6" s="301"/>
      <c r="E6" s="301"/>
      <c r="F6" s="301"/>
      <c r="G6" s="301"/>
      <c r="H6" s="301"/>
      <c r="I6" s="301"/>
      <c r="J6" s="301"/>
      <c r="K6" s="301"/>
      <c r="L6" s="301"/>
    </row>
    <row r="7" spans="2:15" ht="21" customHeight="1" x14ac:dyDescent="0.35">
      <c r="B7" s="144"/>
      <c r="C7" s="150" t="str">
        <f>'Order Form'!D1</f>
        <v>Contact Person Name</v>
      </c>
      <c r="D7" s="146"/>
      <c r="E7" s="149"/>
      <c r="F7" s="146"/>
      <c r="G7" s="151"/>
      <c r="H7" s="146"/>
      <c r="I7" s="149"/>
      <c r="J7" s="149"/>
      <c r="K7" s="149"/>
      <c r="L7" s="149"/>
    </row>
    <row r="8" spans="2:15" ht="20.100000000000001" customHeight="1" x14ac:dyDescent="0.25">
      <c r="B8" s="144"/>
      <c r="C8" s="149" t="str">
        <f>'Order Form'!D2</f>
        <v>Company's Name</v>
      </c>
      <c r="D8" s="146"/>
      <c r="E8" s="152"/>
      <c r="F8" s="146"/>
      <c r="G8" s="306" t="str">
        <f ca="1">C8&amp;"-"&amp;TEXT(C4,"ddmmyy")&amp;"-"&amp;"00"&amp;O4</f>
        <v>Company's Name-160224-001</v>
      </c>
      <c r="H8" s="306"/>
      <c r="I8" s="306"/>
      <c r="J8" s="153"/>
      <c r="K8" s="302" t="str">
        <f>'Order Form'!D5</f>
        <v>XYZ Project</v>
      </c>
      <c r="L8" s="149"/>
    </row>
    <row r="9" spans="2:15" ht="20.100000000000001" customHeight="1" x14ac:dyDescent="0.25">
      <c r="B9" s="144"/>
      <c r="C9" s="154" t="str">
        <f>'Order Form'!D3</f>
        <v>His/her contact number</v>
      </c>
      <c r="D9" s="146"/>
      <c r="E9" s="152"/>
      <c r="F9" s="146"/>
      <c r="G9" s="306"/>
      <c r="H9" s="306"/>
      <c r="I9" s="306"/>
      <c r="J9" s="149"/>
      <c r="K9" s="302"/>
      <c r="L9" s="149"/>
    </row>
    <row r="10" spans="2:15" ht="20.100000000000001" customHeight="1" x14ac:dyDescent="0.25">
      <c r="B10" s="144"/>
      <c r="C10" s="149" t="str">
        <f>'Order Form'!D4</f>
        <v>His/her email</v>
      </c>
      <c r="D10" s="146"/>
      <c r="E10" s="149"/>
      <c r="F10" s="146"/>
      <c r="G10" s="149"/>
      <c r="H10" s="149"/>
      <c r="I10" s="149"/>
      <c r="J10" s="149"/>
      <c r="K10" s="149"/>
      <c r="L10" s="149"/>
    </row>
    <row r="11" spans="2:15" ht="8.25" customHeight="1" x14ac:dyDescent="0.25">
      <c r="B11" s="144"/>
      <c r="C11" s="149"/>
      <c r="D11" s="146"/>
      <c r="E11" s="149"/>
      <c r="F11" s="146"/>
      <c r="G11" s="149"/>
      <c r="H11" s="146"/>
      <c r="I11" s="149"/>
      <c r="J11" s="149"/>
      <c r="K11" s="149"/>
      <c r="L11" s="149"/>
    </row>
    <row r="12" spans="2:15" ht="28.5" customHeight="1" x14ac:dyDescent="0.4">
      <c r="B12" s="144"/>
      <c r="C12" s="155" t="s">
        <v>2</v>
      </c>
      <c r="D12" s="156"/>
      <c r="E12" s="155" t="s">
        <v>0</v>
      </c>
      <c r="F12" s="156"/>
      <c r="G12" s="157" t="s">
        <v>4</v>
      </c>
      <c r="H12" s="156"/>
      <c r="I12" s="158" t="s">
        <v>70</v>
      </c>
      <c r="J12" s="159"/>
      <c r="K12" s="158" t="s">
        <v>71</v>
      </c>
      <c r="L12" s="149"/>
      <c r="N12" s="30"/>
    </row>
    <row r="13" spans="2:15" s="57" customFormat="1" ht="3" customHeight="1" x14ac:dyDescent="0.4">
      <c r="B13" s="160"/>
      <c r="C13" s="161" t="s">
        <v>40</v>
      </c>
      <c r="D13" s="161"/>
      <c r="E13" s="161"/>
      <c r="F13" s="161"/>
      <c r="G13" s="162"/>
      <c r="H13" s="163"/>
      <c r="I13" s="164"/>
      <c r="J13" s="163"/>
      <c r="K13" s="165"/>
      <c r="L13" s="149"/>
      <c r="N13" s="36"/>
    </row>
    <row r="14" spans="2:15" s="57" customFormat="1" ht="28.5" customHeight="1" x14ac:dyDescent="0.4">
      <c r="B14" s="166">
        <f>'Order Form'!B8</f>
        <v>1</v>
      </c>
      <c r="C14" s="167" t="str">
        <f>IF('Order Form'!C8="","",'Order Form'!C8)</f>
        <v>Bruschetta: Pesto, bocconcini and cherry tomato with a balsamic drizzle (V) (minimum 15)</v>
      </c>
      <c r="D14" s="168"/>
      <c r="E14" s="169" t="str">
        <f>IF('Order Form'!D8="","",'Order Form'!D8)</f>
        <v>(Minimum 12 per flavour)</v>
      </c>
      <c r="F14" s="168"/>
      <c r="G14" s="170">
        <f>IF('Order Form'!H8="","",'Order Form'!H8)</f>
        <v>0</v>
      </c>
      <c r="H14" s="171"/>
      <c r="I14" s="172">
        <f>IF('Order Form'!G8="","",'Order Form'!G8)</f>
        <v>3.1050000000000004</v>
      </c>
      <c r="J14" s="171"/>
      <c r="K14" s="172">
        <f>IFERROR(G14*I14,"")</f>
        <v>0</v>
      </c>
      <c r="L14" s="149"/>
      <c r="N14" s="36"/>
    </row>
    <row r="15" spans="2:15" ht="28.5" customHeight="1" x14ac:dyDescent="0.4">
      <c r="B15" s="173">
        <f>'Order Form'!B9</f>
        <v>2</v>
      </c>
      <c r="C15" s="174" t="str">
        <f>IF('Order Form'!C9="","",'Order Form'!C9)</f>
        <v>Bruschetta: Brie, prosciutto and cranberry compote</v>
      </c>
      <c r="D15" s="174"/>
      <c r="E15" s="175" t="str">
        <f>IF('Order Form'!D9="","",'Order Form'!D9)</f>
        <v>(Minimum 12 per flavour)</v>
      </c>
      <c r="F15" s="174"/>
      <c r="G15" s="176">
        <f>IF('Order Form'!H9="","",'Order Form'!H9)</f>
        <v>0</v>
      </c>
      <c r="H15" s="177"/>
      <c r="I15" s="178">
        <f>IF('Order Form'!G9="","",'Order Form'!G9)</f>
        <v>2.7</v>
      </c>
      <c r="J15" s="177"/>
      <c r="K15" s="178">
        <f t="shared" ref="K15:K43" si="0">IFERROR(G15*I15,"")</f>
        <v>0</v>
      </c>
      <c r="L15" s="149"/>
      <c r="N15" s="30"/>
    </row>
    <row r="16" spans="2:15" s="57" customFormat="1" ht="28.5" customHeight="1" x14ac:dyDescent="0.4">
      <c r="B16" s="166">
        <f>'Order Form'!B10</f>
        <v>3</v>
      </c>
      <c r="C16" s="167" t="str">
        <f>IF('Order Form'!C10="","",'Order Form'!C10)</f>
        <v>Slider: Mexican pulled pork with chipotle mayo slaw</v>
      </c>
      <c r="D16" s="168"/>
      <c r="E16" s="169" t="str">
        <f>IF('Order Form'!D10="","",'Order Form'!D10)</f>
        <v>(Minimum 15 per flavour)</v>
      </c>
      <c r="F16" s="168"/>
      <c r="G16" s="170">
        <f>IF('Order Form'!H10="","",'Order Form'!H10)</f>
        <v>0</v>
      </c>
      <c r="H16" s="171"/>
      <c r="I16" s="172">
        <f>IF('Order Form'!G10="","",'Order Form'!G10)</f>
        <v>5.9</v>
      </c>
      <c r="J16" s="171"/>
      <c r="K16" s="172">
        <f t="shared" si="0"/>
        <v>0</v>
      </c>
      <c r="L16" s="149"/>
      <c r="N16" s="36"/>
    </row>
    <row r="17" spans="2:14" ht="26.25" x14ac:dyDescent="0.4">
      <c r="B17" s="173" t="str">
        <f>'Order Form'!B11</f>
        <v/>
      </c>
      <c r="C17" s="174" t="str">
        <f>IF('Order Form'!C11="","",'Order Form'!C11)</f>
        <v/>
      </c>
      <c r="D17" s="174"/>
      <c r="E17" s="175" t="str">
        <f>IF('Order Form'!D11="","",'Order Form'!D11)</f>
        <v/>
      </c>
      <c r="F17" s="174"/>
      <c r="G17" s="176">
        <f>IF('Order Form'!H11="","",'Order Form'!H11)</f>
        <v>0</v>
      </c>
      <c r="H17" s="177"/>
      <c r="I17" s="178" t="str">
        <f>IF('Order Form'!G11="","",'Order Form'!G11)</f>
        <v/>
      </c>
      <c r="J17" s="177"/>
      <c r="K17" s="178" t="str">
        <f t="shared" si="0"/>
        <v/>
      </c>
      <c r="L17" s="149"/>
      <c r="N17" s="30"/>
    </row>
    <row r="18" spans="2:14" s="57" customFormat="1" ht="26.25" x14ac:dyDescent="0.4">
      <c r="B18" s="166" t="str">
        <f>'Order Form'!B12</f>
        <v/>
      </c>
      <c r="C18" s="167" t="str">
        <f>IF('Order Form'!C12="","",'Order Form'!C12)</f>
        <v/>
      </c>
      <c r="D18" s="168"/>
      <c r="E18" s="169" t="str">
        <f>IF('Order Form'!D12="","",'Order Form'!D12)</f>
        <v/>
      </c>
      <c r="F18" s="168"/>
      <c r="G18" s="170" t="str">
        <f>IF('Order Form'!H12="","",'Order Form'!H12)</f>
        <v/>
      </c>
      <c r="H18" s="171"/>
      <c r="I18" s="172" t="str">
        <f>IF('Order Form'!G12="","",'Order Form'!G12)</f>
        <v/>
      </c>
      <c r="J18" s="171"/>
      <c r="K18" s="172" t="str">
        <f t="shared" si="0"/>
        <v/>
      </c>
      <c r="L18" s="149"/>
      <c r="N18" s="36"/>
    </row>
    <row r="19" spans="2:14" ht="26.25" x14ac:dyDescent="0.4">
      <c r="B19" s="173" t="str">
        <f>'Order Form'!B13</f>
        <v/>
      </c>
      <c r="C19" s="174" t="str">
        <f>IF('Order Form'!C13="","",'Order Form'!C13)</f>
        <v/>
      </c>
      <c r="D19" s="174"/>
      <c r="E19" s="175" t="str">
        <f>IF('Order Form'!D13="","",'Order Form'!D13)</f>
        <v/>
      </c>
      <c r="F19" s="174"/>
      <c r="G19" s="176" t="str">
        <f>IF('Order Form'!H13="","",'Order Form'!H13)</f>
        <v/>
      </c>
      <c r="H19" s="177"/>
      <c r="I19" s="178" t="str">
        <f>IF('Order Form'!G13="","",'Order Form'!G13)</f>
        <v/>
      </c>
      <c r="J19" s="177"/>
      <c r="K19" s="178" t="str">
        <f t="shared" si="0"/>
        <v/>
      </c>
      <c r="L19" s="149"/>
      <c r="N19" s="30"/>
    </row>
    <row r="20" spans="2:14" s="57" customFormat="1" ht="26.25" x14ac:dyDescent="0.4">
      <c r="B20" s="166" t="str">
        <f>'Order Form'!B14</f>
        <v/>
      </c>
      <c r="C20" s="167" t="str">
        <f>IF('Order Form'!C14="","",'Order Form'!C14)</f>
        <v/>
      </c>
      <c r="D20" s="168"/>
      <c r="E20" s="169" t="str">
        <f>IF('Order Form'!D14="","",'Order Form'!D14)</f>
        <v/>
      </c>
      <c r="F20" s="168"/>
      <c r="G20" s="170" t="str">
        <f>IF('Order Form'!H14="","",'Order Form'!H14)</f>
        <v/>
      </c>
      <c r="H20" s="171"/>
      <c r="I20" s="172" t="str">
        <f>IF('Order Form'!G14="","",'Order Form'!G14)</f>
        <v/>
      </c>
      <c r="J20" s="171"/>
      <c r="K20" s="172" t="str">
        <f t="shared" si="0"/>
        <v/>
      </c>
      <c r="L20" s="149"/>
      <c r="N20" s="36"/>
    </row>
    <row r="21" spans="2:14" ht="26.25" x14ac:dyDescent="0.4">
      <c r="B21" s="173" t="str">
        <f>'Order Form'!B15</f>
        <v/>
      </c>
      <c r="C21" s="174" t="str">
        <f>IF('Order Form'!C15="","",'Order Form'!C15)</f>
        <v/>
      </c>
      <c r="D21" s="174"/>
      <c r="E21" s="175" t="str">
        <f>IF('Order Form'!D15="","",'Order Form'!D15)</f>
        <v/>
      </c>
      <c r="F21" s="174"/>
      <c r="G21" s="176" t="str">
        <f>IF('Order Form'!H15="","",'Order Form'!H15)</f>
        <v/>
      </c>
      <c r="H21" s="177"/>
      <c r="I21" s="178" t="str">
        <f>IF('Order Form'!G15="","",'Order Form'!G15)</f>
        <v/>
      </c>
      <c r="J21" s="177"/>
      <c r="K21" s="178" t="str">
        <f t="shared" si="0"/>
        <v/>
      </c>
      <c r="L21" s="149"/>
      <c r="N21" s="30"/>
    </row>
    <row r="22" spans="2:14" s="57" customFormat="1" ht="26.25" x14ac:dyDescent="0.4">
      <c r="B22" s="166" t="str">
        <f>'Order Form'!B16</f>
        <v/>
      </c>
      <c r="C22" s="167" t="str">
        <f>IF('Order Form'!C16="","",'Order Form'!C16)</f>
        <v/>
      </c>
      <c r="D22" s="168"/>
      <c r="E22" s="169" t="str">
        <f>IF('Order Form'!D16="","",'Order Form'!D16)</f>
        <v/>
      </c>
      <c r="F22" s="168"/>
      <c r="G22" s="170" t="str">
        <f>IF('Order Form'!H16="","",'Order Form'!H16)</f>
        <v/>
      </c>
      <c r="H22" s="171"/>
      <c r="I22" s="172" t="str">
        <f>IF('Order Form'!G16="","",'Order Form'!G16)</f>
        <v/>
      </c>
      <c r="J22" s="171"/>
      <c r="K22" s="172" t="str">
        <f t="shared" si="0"/>
        <v/>
      </c>
      <c r="L22" s="149"/>
      <c r="N22" s="36"/>
    </row>
    <row r="23" spans="2:14" ht="26.25" x14ac:dyDescent="0.4">
      <c r="B23" s="173" t="str">
        <f>'Order Form'!B17</f>
        <v/>
      </c>
      <c r="C23" s="174" t="str">
        <f>IF('Order Form'!C17="","",'Order Form'!C17)</f>
        <v/>
      </c>
      <c r="D23" s="174"/>
      <c r="E23" s="175" t="str">
        <f>IF('Order Form'!D17="","",'Order Form'!D17)</f>
        <v/>
      </c>
      <c r="F23" s="174"/>
      <c r="G23" s="176" t="str">
        <f>IF('Order Form'!H17="","",'Order Form'!H17)</f>
        <v/>
      </c>
      <c r="H23" s="177"/>
      <c r="I23" s="178" t="str">
        <f>IF('Order Form'!G17="","",'Order Form'!G17)</f>
        <v/>
      </c>
      <c r="J23" s="177"/>
      <c r="K23" s="178" t="str">
        <f t="shared" si="0"/>
        <v/>
      </c>
      <c r="L23" s="149"/>
      <c r="N23" s="30"/>
    </row>
    <row r="24" spans="2:14" s="57" customFormat="1" ht="26.25" x14ac:dyDescent="0.4">
      <c r="B24" s="166" t="str">
        <f>'Order Form'!B18</f>
        <v/>
      </c>
      <c r="C24" s="167" t="str">
        <f>IF('Order Form'!C18="","",'Order Form'!C18)</f>
        <v/>
      </c>
      <c r="D24" s="168"/>
      <c r="E24" s="169" t="str">
        <f>IF('Order Form'!D18="","",'Order Form'!D18)</f>
        <v/>
      </c>
      <c r="F24" s="168"/>
      <c r="G24" s="170" t="str">
        <f>IF('Order Form'!H18="","",'Order Form'!H18)</f>
        <v/>
      </c>
      <c r="H24" s="171"/>
      <c r="I24" s="172" t="str">
        <f>IF('Order Form'!G18="","",'Order Form'!G18)</f>
        <v/>
      </c>
      <c r="J24" s="171"/>
      <c r="K24" s="172" t="str">
        <f t="shared" si="0"/>
        <v/>
      </c>
      <c r="L24" s="149"/>
      <c r="N24" s="36"/>
    </row>
    <row r="25" spans="2:14" ht="26.25" x14ac:dyDescent="0.4">
      <c r="B25" s="173" t="str">
        <f>'Order Form'!B19</f>
        <v/>
      </c>
      <c r="C25" s="174" t="str">
        <f>IF('Order Form'!C19="","",'Order Form'!C19)</f>
        <v/>
      </c>
      <c r="D25" s="174"/>
      <c r="E25" s="175" t="str">
        <f>IF('Order Form'!D19="","",'Order Form'!D19)</f>
        <v/>
      </c>
      <c r="F25" s="174"/>
      <c r="G25" s="176" t="str">
        <f>IF('Order Form'!H19="","",'Order Form'!H19)</f>
        <v/>
      </c>
      <c r="H25" s="177"/>
      <c r="I25" s="178" t="str">
        <f>IF('Order Form'!G19="","",'Order Form'!G19)</f>
        <v/>
      </c>
      <c r="J25" s="177"/>
      <c r="K25" s="178" t="str">
        <f t="shared" si="0"/>
        <v/>
      </c>
      <c r="L25" s="149"/>
      <c r="N25" s="30"/>
    </row>
    <row r="26" spans="2:14" s="57" customFormat="1" ht="26.25" x14ac:dyDescent="0.4">
      <c r="B26" s="166" t="str">
        <f>'Order Form'!B20</f>
        <v/>
      </c>
      <c r="C26" s="167" t="str">
        <f>IF('Order Form'!C20="","",'Order Form'!C20)</f>
        <v/>
      </c>
      <c r="D26" s="168"/>
      <c r="E26" s="169" t="str">
        <f>IF('Order Form'!D20="","",'Order Form'!D20)</f>
        <v/>
      </c>
      <c r="F26" s="168"/>
      <c r="G26" s="170" t="str">
        <f>IF('Order Form'!H20="","",'Order Form'!H20)</f>
        <v/>
      </c>
      <c r="H26" s="171"/>
      <c r="I26" s="172" t="str">
        <f>IF('Order Form'!G20="","",'Order Form'!G20)</f>
        <v/>
      </c>
      <c r="J26" s="171"/>
      <c r="K26" s="172" t="str">
        <f t="shared" si="0"/>
        <v/>
      </c>
      <c r="L26" s="149"/>
      <c r="N26" s="36"/>
    </row>
    <row r="27" spans="2:14" ht="26.25" x14ac:dyDescent="0.4">
      <c r="B27" s="173" t="str">
        <f>'Order Form'!B21</f>
        <v/>
      </c>
      <c r="C27" s="174" t="str">
        <f>IF('Order Form'!C21="","",'Order Form'!C21)</f>
        <v/>
      </c>
      <c r="D27" s="174"/>
      <c r="E27" s="175" t="str">
        <f>IF('Order Form'!D21="","",'Order Form'!D21)</f>
        <v/>
      </c>
      <c r="F27" s="174"/>
      <c r="G27" s="176" t="str">
        <f>IF('Order Form'!H21="","",'Order Form'!H21)</f>
        <v/>
      </c>
      <c r="H27" s="177"/>
      <c r="I27" s="178" t="str">
        <f>IF('Order Form'!G21="","",'Order Form'!G21)</f>
        <v/>
      </c>
      <c r="J27" s="177"/>
      <c r="K27" s="178" t="str">
        <f t="shared" si="0"/>
        <v/>
      </c>
      <c r="L27" s="149"/>
      <c r="N27" s="30"/>
    </row>
    <row r="28" spans="2:14" s="57" customFormat="1" ht="26.25" x14ac:dyDescent="0.4">
      <c r="B28" s="166" t="str">
        <f>'Order Form'!B22</f>
        <v/>
      </c>
      <c r="C28" s="167" t="str">
        <f>IF('Order Form'!C22="","",'Order Form'!C22)</f>
        <v/>
      </c>
      <c r="D28" s="168"/>
      <c r="E28" s="169" t="str">
        <f>IF('Order Form'!D22="","",'Order Form'!D22)</f>
        <v/>
      </c>
      <c r="F28" s="168"/>
      <c r="G28" s="170" t="str">
        <f>IF('Order Form'!H22="","",'Order Form'!H22)</f>
        <v/>
      </c>
      <c r="H28" s="171"/>
      <c r="I28" s="172" t="str">
        <f>IF('Order Form'!G22="","",'Order Form'!G22)</f>
        <v/>
      </c>
      <c r="J28" s="171"/>
      <c r="K28" s="172" t="str">
        <f t="shared" si="0"/>
        <v/>
      </c>
      <c r="L28" s="149"/>
      <c r="N28" s="36"/>
    </row>
    <row r="29" spans="2:14" ht="26.25" x14ac:dyDescent="0.4">
      <c r="B29" s="173" t="str">
        <f>'Order Form'!B23</f>
        <v/>
      </c>
      <c r="C29" s="174" t="str">
        <f>IF('Order Form'!C23="","",'Order Form'!C23)</f>
        <v/>
      </c>
      <c r="D29" s="174"/>
      <c r="E29" s="175" t="str">
        <f>IF('Order Form'!D23="","",'Order Form'!D23)</f>
        <v/>
      </c>
      <c r="F29" s="174"/>
      <c r="G29" s="176" t="str">
        <f>IF('Order Form'!H23="","",'Order Form'!H23)</f>
        <v/>
      </c>
      <c r="H29" s="177"/>
      <c r="I29" s="178" t="str">
        <f>IF('Order Form'!G23="","",'Order Form'!G23)</f>
        <v/>
      </c>
      <c r="J29" s="177"/>
      <c r="K29" s="178" t="str">
        <f t="shared" si="0"/>
        <v/>
      </c>
      <c r="L29" s="149"/>
      <c r="N29" s="30"/>
    </row>
    <row r="30" spans="2:14" ht="26.25" x14ac:dyDescent="0.4">
      <c r="B30" s="166" t="str">
        <f>'Order Form'!B24</f>
        <v/>
      </c>
      <c r="C30" s="167" t="str">
        <f>IF('Order Form'!C24="","",'Order Form'!C24)</f>
        <v/>
      </c>
      <c r="D30" s="168"/>
      <c r="E30" s="169" t="str">
        <f>IF('Order Form'!D24="","",'Order Form'!D24)</f>
        <v/>
      </c>
      <c r="F30" s="168"/>
      <c r="G30" s="170" t="str">
        <f>IF('Order Form'!H24="","",'Order Form'!H24)</f>
        <v/>
      </c>
      <c r="H30" s="171"/>
      <c r="I30" s="172" t="str">
        <f>IF('Order Form'!G24="","",'Order Form'!G24)</f>
        <v/>
      </c>
      <c r="J30" s="171"/>
      <c r="K30" s="172" t="str">
        <f t="shared" si="0"/>
        <v/>
      </c>
      <c r="L30" s="149"/>
      <c r="N30" s="30"/>
    </row>
    <row r="31" spans="2:14" ht="28.5" customHeight="1" x14ac:dyDescent="0.4">
      <c r="B31" s="173" t="str">
        <f>'Order Form'!B25</f>
        <v/>
      </c>
      <c r="C31" s="174" t="str">
        <f>IF('Order Form'!C25="","",'Order Form'!C25)</f>
        <v/>
      </c>
      <c r="D31" s="174"/>
      <c r="E31" s="175" t="str">
        <f>IF('Order Form'!D25="","",'Order Form'!D25)</f>
        <v/>
      </c>
      <c r="F31" s="174"/>
      <c r="G31" s="176" t="str">
        <f>IF('Order Form'!H25="","",'Order Form'!H25)</f>
        <v/>
      </c>
      <c r="H31" s="177"/>
      <c r="I31" s="178" t="str">
        <f>IF('Order Form'!G25="","",'Order Form'!G25)</f>
        <v/>
      </c>
      <c r="J31" s="177"/>
      <c r="K31" s="178" t="str">
        <f t="shared" si="0"/>
        <v/>
      </c>
      <c r="L31" s="149"/>
      <c r="N31" s="30"/>
    </row>
    <row r="32" spans="2:14" ht="28.5" hidden="1" customHeight="1" x14ac:dyDescent="0.4">
      <c r="B32" s="166" t="str">
        <f>'Order Form'!B26</f>
        <v/>
      </c>
      <c r="C32" s="167" t="str">
        <f>IF('Order Form'!C26="","",'Order Form'!C26)</f>
        <v/>
      </c>
      <c r="D32" s="174"/>
      <c r="E32" s="169" t="str">
        <f>IF('Order Form'!D26="","",'Order Form'!D26)</f>
        <v/>
      </c>
      <c r="F32" s="174"/>
      <c r="G32" s="170" t="str">
        <f>IF('Order Form'!H26="","",'Order Form'!H26)</f>
        <v/>
      </c>
      <c r="H32" s="177"/>
      <c r="I32" s="172" t="str">
        <f>IF('Order Form'!G26="","",'Order Form'!G26)</f>
        <v/>
      </c>
      <c r="J32" s="177"/>
      <c r="K32" s="172" t="str">
        <f t="shared" si="0"/>
        <v/>
      </c>
      <c r="L32" s="149"/>
      <c r="N32" s="30"/>
    </row>
    <row r="33" spans="2:14" ht="28.5" hidden="1" customHeight="1" thickBot="1" x14ac:dyDescent="0.45">
      <c r="B33" s="173" t="str">
        <f>'Order Form'!B27</f>
        <v/>
      </c>
      <c r="C33" s="167" t="str">
        <f>IF('Order Form'!C27="","",'Order Form'!C27)</f>
        <v/>
      </c>
      <c r="D33" s="174"/>
      <c r="E33" s="169" t="str">
        <f>IF('Order Form'!D27="","",'Order Form'!D27)</f>
        <v/>
      </c>
      <c r="F33" s="174"/>
      <c r="G33" s="170" t="str">
        <f>IF('Order Form'!H27="","",'Order Form'!H27)</f>
        <v/>
      </c>
      <c r="H33" s="177"/>
      <c r="I33" s="172" t="str">
        <f>IF('Order Form'!G27="","",'Order Form'!G27)</f>
        <v/>
      </c>
      <c r="J33" s="177"/>
      <c r="K33" s="172" t="str">
        <f t="shared" si="0"/>
        <v/>
      </c>
      <c r="L33" s="149"/>
      <c r="N33" s="30"/>
    </row>
    <row r="34" spans="2:14" ht="28.5" hidden="1" customHeight="1" thickBot="1" x14ac:dyDescent="0.45">
      <c r="B34" s="166" t="str">
        <f>'Order Form'!B28</f>
        <v/>
      </c>
      <c r="C34" s="174" t="str">
        <f>IF('Order Form'!C28="","",'Order Form'!C28)</f>
        <v/>
      </c>
      <c r="D34" s="174"/>
      <c r="E34" s="175" t="str">
        <f>IF('Order Form'!D28="","",'Order Form'!D28)</f>
        <v/>
      </c>
      <c r="F34" s="174"/>
      <c r="G34" s="176" t="str">
        <f>IF('Order Form'!H28="","",'Order Form'!H28)</f>
        <v/>
      </c>
      <c r="H34" s="177"/>
      <c r="I34" s="178" t="str">
        <f>IF('Order Form'!G28="","",'Order Form'!G28)</f>
        <v/>
      </c>
      <c r="J34" s="177"/>
      <c r="K34" s="178" t="str">
        <f t="shared" si="0"/>
        <v/>
      </c>
      <c r="L34" s="149"/>
      <c r="N34" s="30"/>
    </row>
    <row r="35" spans="2:14" ht="28.5" hidden="1" customHeight="1" thickBot="1" x14ac:dyDescent="0.45">
      <c r="B35" s="173" t="str">
        <f>'Order Form'!B29</f>
        <v/>
      </c>
      <c r="C35" s="167" t="str">
        <f>IF('Order Form'!C29="","",'Order Form'!C29)</f>
        <v/>
      </c>
      <c r="D35" s="174"/>
      <c r="E35" s="169" t="str">
        <f>IF('Order Form'!D29="","",'Order Form'!D29)</f>
        <v/>
      </c>
      <c r="F35" s="174"/>
      <c r="G35" s="170" t="str">
        <f>IF('Order Form'!H29="","",'Order Form'!H29)</f>
        <v/>
      </c>
      <c r="H35" s="177"/>
      <c r="I35" s="172" t="str">
        <f>IF('Order Form'!G29="","",'Order Form'!G29)</f>
        <v/>
      </c>
      <c r="J35" s="177"/>
      <c r="K35" s="172" t="str">
        <f t="shared" si="0"/>
        <v/>
      </c>
      <c r="L35" s="149"/>
      <c r="N35" s="30"/>
    </row>
    <row r="36" spans="2:14" ht="28.5" hidden="1" customHeight="1" thickBot="1" x14ac:dyDescent="0.45">
      <c r="B36" s="166" t="str">
        <f>'Order Form'!B30</f>
        <v/>
      </c>
      <c r="C36" s="174" t="str">
        <f>IF('Order Form'!C30="","",'Order Form'!C30)</f>
        <v/>
      </c>
      <c r="D36" s="174"/>
      <c r="E36" s="175" t="str">
        <f>IF('Order Form'!D30="","",'Order Form'!D30)</f>
        <v/>
      </c>
      <c r="F36" s="174"/>
      <c r="G36" s="176" t="str">
        <f>IF('Order Form'!H30="","",'Order Form'!H30)</f>
        <v/>
      </c>
      <c r="H36" s="177"/>
      <c r="I36" s="178" t="str">
        <f>IF('Order Form'!G30="","",'Order Form'!G30)</f>
        <v/>
      </c>
      <c r="J36" s="177"/>
      <c r="K36" s="178" t="str">
        <f t="shared" si="0"/>
        <v/>
      </c>
      <c r="L36" s="149"/>
      <c r="N36" s="30"/>
    </row>
    <row r="37" spans="2:14" ht="28.5" hidden="1" customHeight="1" thickBot="1" x14ac:dyDescent="0.45">
      <c r="B37" s="173" t="str">
        <f>'Order Form'!B31</f>
        <v/>
      </c>
      <c r="C37" s="167" t="str">
        <f>IF('Order Form'!C31="","",'Order Form'!C31)</f>
        <v/>
      </c>
      <c r="D37" s="174"/>
      <c r="E37" s="169" t="str">
        <f>IF('Order Form'!D31="","",'Order Form'!D31)</f>
        <v/>
      </c>
      <c r="F37" s="174"/>
      <c r="G37" s="170" t="str">
        <f>IF('Order Form'!H31="","",'Order Form'!H31)</f>
        <v/>
      </c>
      <c r="H37" s="177"/>
      <c r="I37" s="172" t="str">
        <f>IF('Order Form'!G31="","",'Order Form'!G31)</f>
        <v/>
      </c>
      <c r="J37" s="177"/>
      <c r="K37" s="172" t="str">
        <f t="shared" si="0"/>
        <v/>
      </c>
      <c r="L37" s="149"/>
      <c r="N37" s="30"/>
    </row>
    <row r="38" spans="2:14" ht="28.5" hidden="1" customHeight="1" thickBot="1" x14ac:dyDescent="0.45">
      <c r="B38" s="166" t="str">
        <f>'Order Form'!B32</f>
        <v/>
      </c>
      <c r="C38" s="174" t="str">
        <f>IF('Order Form'!C32="","",'Order Form'!C32)</f>
        <v/>
      </c>
      <c r="D38" s="174"/>
      <c r="E38" s="175" t="str">
        <f>IF('Order Form'!D32="","",'Order Form'!D32)</f>
        <v/>
      </c>
      <c r="F38" s="174"/>
      <c r="G38" s="176" t="str">
        <f>IF('Order Form'!H32="","",'Order Form'!H32)</f>
        <v/>
      </c>
      <c r="H38" s="177"/>
      <c r="I38" s="178" t="str">
        <f>IF('Order Form'!G32="","",'Order Form'!G32)</f>
        <v/>
      </c>
      <c r="J38" s="177"/>
      <c r="K38" s="178" t="str">
        <f t="shared" si="0"/>
        <v/>
      </c>
      <c r="L38" s="149"/>
      <c r="N38" s="30"/>
    </row>
    <row r="39" spans="2:14" ht="28.5" hidden="1" customHeight="1" thickBot="1" x14ac:dyDescent="0.45">
      <c r="B39" s="173" t="str">
        <f>'Order Form'!B33</f>
        <v/>
      </c>
      <c r="C39" s="167" t="str">
        <f>IF('Order Form'!C33="","",'Order Form'!C33)</f>
        <v/>
      </c>
      <c r="D39" s="174"/>
      <c r="E39" s="169" t="str">
        <f>IF('Order Form'!D33="","",'Order Form'!D33)</f>
        <v/>
      </c>
      <c r="F39" s="174"/>
      <c r="G39" s="170" t="str">
        <f>IF('Order Form'!H33="","",'Order Form'!H33)</f>
        <v/>
      </c>
      <c r="H39" s="177"/>
      <c r="I39" s="172" t="str">
        <f>IF('Order Form'!G33="","",'Order Form'!G33)</f>
        <v/>
      </c>
      <c r="J39" s="177"/>
      <c r="K39" s="172" t="str">
        <f t="shared" si="0"/>
        <v/>
      </c>
      <c r="L39" s="149"/>
      <c r="N39" s="30"/>
    </row>
    <row r="40" spans="2:14" ht="28.5" hidden="1" customHeight="1" thickBot="1" x14ac:dyDescent="0.45">
      <c r="B40" s="166" t="str">
        <f>'Order Form'!B34</f>
        <v/>
      </c>
      <c r="C40" s="174" t="str">
        <f>IF('Order Form'!C34="","",'Order Form'!C34)</f>
        <v/>
      </c>
      <c r="D40" s="174"/>
      <c r="E40" s="175" t="str">
        <f>IF('Order Form'!D34="","",'Order Form'!D34)</f>
        <v/>
      </c>
      <c r="F40" s="174"/>
      <c r="G40" s="176" t="str">
        <f>IF('Order Form'!H34="","",'Order Form'!H34)</f>
        <v/>
      </c>
      <c r="H40" s="177"/>
      <c r="I40" s="178" t="str">
        <f>IF('Order Form'!G34="","",'Order Form'!G34)</f>
        <v/>
      </c>
      <c r="J40" s="177"/>
      <c r="K40" s="178" t="str">
        <f t="shared" si="0"/>
        <v/>
      </c>
      <c r="L40" s="149"/>
      <c r="N40" s="30"/>
    </row>
    <row r="41" spans="2:14" ht="28.5" hidden="1" customHeight="1" thickBot="1" x14ac:dyDescent="0.45">
      <c r="B41" s="173" t="str">
        <f>'Order Form'!B35</f>
        <v/>
      </c>
      <c r="C41" s="167" t="str">
        <f>IF('Order Form'!C35="","",'Order Form'!C35)</f>
        <v/>
      </c>
      <c r="D41" s="174"/>
      <c r="E41" s="169" t="str">
        <f>IF('Order Form'!D35="","",'Order Form'!D35)</f>
        <v/>
      </c>
      <c r="F41" s="174"/>
      <c r="G41" s="170" t="str">
        <f>IF('Order Form'!H35="","",'Order Form'!H35)</f>
        <v/>
      </c>
      <c r="H41" s="177"/>
      <c r="I41" s="172" t="str">
        <f>IF('Order Form'!G35="","",'Order Form'!G35)</f>
        <v/>
      </c>
      <c r="J41" s="177"/>
      <c r="K41" s="172" t="str">
        <f t="shared" si="0"/>
        <v/>
      </c>
      <c r="L41" s="149"/>
      <c r="N41" s="30"/>
    </row>
    <row r="42" spans="2:14" ht="26.25" hidden="1" x14ac:dyDescent="0.4">
      <c r="B42" s="166" t="str">
        <f>'Order Form'!B36</f>
        <v/>
      </c>
      <c r="C42" s="174" t="str">
        <f>IF('Order Form'!C36="","",'Order Form'!C36)</f>
        <v/>
      </c>
      <c r="D42" s="174"/>
      <c r="E42" s="175" t="str">
        <f>IF('Order Form'!D36="","",'Order Form'!D36)</f>
        <v/>
      </c>
      <c r="F42" s="174"/>
      <c r="G42" s="176" t="str">
        <f>IF('Order Form'!H36="","",'Order Form'!H36)</f>
        <v/>
      </c>
      <c r="H42" s="177"/>
      <c r="I42" s="178" t="str">
        <f>IF('Order Form'!G36="","",'Order Form'!G36)</f>
        <v/>
      </c>
      <c r="J42" s="177"/>
      <c r="K42" s="178" t="str">
        <f t="shared" si="0"/>
        <v/>
      </c>
      <c r="L42" s="149"/>
      <c r="N42" s="30"/>
    </row>
    <row r="43" spans="2:14" ht="26.25" hidden="1" x14ac:dyDescent="0.4">
      <c r="B43" s="173" t="str">
        <f>'Order Form'!B37</f>
        <v/>
      </c>
      <c r="C43" s="167" t="str">
        <f>IF('Order Form'!C37="","",'Order Form'!C37)</f>
        <v/>
      </c>
      <c r="D43" s="174"/>
      <c r="E43" s="169" t="str">
        <f>IF('Order Form'!D37="","",'Order Form'!D37)</f>
        <v/>
      </c>
      <c r="F43" s="174"/>
      <c r="G43" s="170" t="str">
        <f>IF('Order Form'!H37="","",'Order Form'!H37)</f>
        <v/>
      </c>
      <c r="H43" s="177"/>
      <c r="I43" s="172" t="str">
        <f>IF('Order Form'!G37="","",'Order Form'!G37)</f>
        <v/>
      </c>
      <c r="J43" s="177"/>
      <c r="K43" s="172" t="str">
        <f t="shared" si="0"/>
        <v/>
      </c>
      <c r="L43" s="149"/>
      <c r="N43" s="30"/>
    </row>
    <row r="44" spans="2:14" ht="26.25" hidden="1" x14ac:dyDescent="0.4">
      <c r="B44" s="173"/>
      <c r="C44" s="174" t="str">
        <f>IF('Order Form'!C40="","",'Order Form'!C40)</f>
        <v/>
      </c>
      <c r="D44" s="174"/>
      <c r="E44" s="175"/>
      <c r="F44" s="174"/>
      <c r="G44" s="176"/>
      <c r="H44" s="177"/>
      <c r="I44" s="178"/>
      <c r="J44" s="177"/>
      <c r="K44" s="178"/>
      <c r="L44" s="149"/>
      <c r="N44" s="30"/>
    </row>
    <row r="45" spans="2:14" ht="28.5" hidden="1" customHeight="1" thickBot="1" x14ac:dyDescent="0.45">
      <c r="B45" s="173"/>
      <c r="C45" s="167" t="str">
        <f>IF('Order Form'!C41="","",'Order Form'!C41)</f>
        <v/>
      </c>
      <c r="D45" s="174"/>
      <c r="E45" s="169"/>
      <c r="F45" s="174"/>
      <c r="G45" s="170"/>
      <c r="H45" s="177"/>
      <c r="I45" s="172"/>
      <c r="J45" s="177"/>
      <c r="K45" s="172"/>
      <c r="L45" s="149"/>
      <c r="N45" s="30"/>
    </row>
    <row r="46" spans="2:14" s="57" customFormat="1" ht="8.25" customHeight="1" thickBot="1" x14ac:dyDescent="0.3">
      <c r="B46" s="179"/>
      <c r="C46" s="180"/>
      <c r="D46" s="180"/>
      <c r="E46" s="180"/>
      <c r="F46" s="180"/>
      <c r="G46" s="181"/>
      <c r="H46" s="181"/>
      <c r="I46" s="181"/>
      <c r="J46" s="181"/>
      <c r="K46" s="181"/>
      <c r="L46" s="149"/>
    </row>
    <row r="47" spans="2:14" s="57" customFormat="1" ht="30" customHeight="1" x14ac:dyDescent="0.25">
      <c r="B47" s="179"/>
      <c r="C47" s="182"/>
      <c r="D47" s="180"/>
      <c r="E47" s="183"/>
      <c r="F47" s="180"/>
      <c r="G47" s="307" t="str">
        <f>'Order Form'!L9</f>
        <v>Total Amount</v>
      </c>
      <c r="H47" s="307"/>
      <c r="I47" s="307"/>
      <c r="J47" s="245"/>
      <c r="K47" s="246">
        <f>'Order Form'!M9</f>
        <v>0</v>
      </c>
      <c r="L47" s="149"/>
    </row>
    <row r="48" spans="2:14" s="57" customFormat="1" ht="5.0999999999999996" customHeight="1" x14ac:dyDescent="0.25">
      <c r="B48" s="160"/>
      <c r="C48" s="182"/>
      <c r="D48" s="180"/>
      <c r="E48" s="182"/>
      <c r="F48" s="146"/>
      <c r="G48" s="247"/>
      <c r="H48" s="247"/>
      <c r="I48" s="247"/>
      <c r="J48" s="245"/>
      <c r="K48" s="248"/>
      <c r="L48" s="149"/>
    </row>
    <row r="49" spans="2:12" s="57" customFormat="1" ht="30" customHeight="1" x14ac:dyDescent="0.25">
      <c r="B49" s="160"/>
      <c r="C49" s="182"/>
      <c r="D49" s="180"/>
      <c r="E49" s="182"/>
      <c r="F49" s="146"/>
      <c r="G49" s="310" t="str">
        <f>'Order Form'!L10</f>
        <v>GST (15%)</v>
      </c>
      <c r="H49" s="310"/>
      <c r="I49" s="310"/>
      <c r="J49" s="245"/>
      <c r="K49" s="249">
        <f>'Order Form'!M10</f>
        <v>0</v>
      </c>
      <c r="L49" s="149"/>
    </row>
    <row r="50" spans="2:12" s="57" customFormat="1" ht="5.0999999999999996" customHeight="1" x14ac:dyDescent="0.3">
      <c r="B50" s="160"/>
      <c r="C50" s="182"/>
      <c r="D50" s="180"/>
      <c r="E50" s="182"/>
      <c r="F50" s="146"/>
      <c r="G50" s="250"/>
      <c r="H50" s="250"/>
      <c r="I50" s="250"/>
      <c r="J50" s="245"/>
      <c r="K50" s="250"/>
      <c r="L50" s="149"/>
    </row>
    <row r="51" spans="2:12" ht="30" customHeight="1" x14ac:dyDescent="0.25">
      <c r="B51" s="144"/>
      <c r="C51" s="184"/>
      <c r="D51" s="185"/>
      <c r="E51" s="186"/>
      <c r="F51" s="146"/>
      <c r="G51" s="308" t="str">
        <f>'Order Form'!L11</f>
        <v>Discount</v>
      </c>
      <c r="H51" s="308"/>
      <c r="I51" s="308"/>
      <c r="J51" s="245"/>
      <c r="K51" s="251">
        <f>'Order Form'!M11</f>
        <v>0</v>
      </c>
      <c r="L51" s="149"/>
    </row>
    <row r="52" spans="2:12" ht="5.0999999999999996" customHeight="1" x14ac:dyDescent="0.25">
      <c r="B52" s="144"/>
      <c r="C52" s="187"/>
      <c r="D52" s="185"/>
      <c r="E52" s="187"/>
      <c r="F52" s="146"/>
      <c r="G52" s="188"/>
      <c r="H52" s="188"/>
      <c r="I52" s="188"/>
      <c r="J52" s="189"/>
      <c r="K52" s="189"/>
      <c r="L52" s="149"/>
    </row>
    <row r="53" spans="2:12" ht="30" customHeight="1" x14ac:dyDescent="0.25">
      <c r="B53" s="144"/>
      <c r="C53" s="184"/>
      <c r="D53" s="185"/>
      <c r="E53" s="186"/>
      <c r="F53" s="190"/>
      <c r="G53" s="309" t="str">
        <f>'Order Form'!L12</f>
        <v xml:space="preserve">Grand Total </v>
      </c>
      <c r="H53" s="309"/>
      <c r="I53" s="309"/>
      <c r="J53" s="191"/>
      <c r="K53" s="192">
        <f>'Order Form'!M12</f>
        <v>0</v>
      </c>
      <c r="L53" s="149"/>
    </row>
    <row r="54" spans="2:12" ht="12.75" customHeight="1" x14ac:dyDescent="0.25">
      <c r="B54" s="144"/>
      <c r="C54" s="149"/>
      <c r="D54" s="146"/>
      <c r="E54" s="149"/>
      <c r="F54" s="146"/>
      <c r="G54" s="149"/>
      <c r="H54" s="149"/>
      <c r="I54" s="149"/>
      <c r="J54" s="149"/>
      <c r="K54" s="149"/>
      <c r="L54" s="149"/>
    </row>
    <row r="55" spans="2:12" ht="15.75" x14ac:dyDescent="0.25">
      <c r="B55" s="144"/>
      <c r="C55" s="193" t="s">
        <v>16</v>
      </c>
      <c r="D55" s="194"/>
      <c r="E55" s="195"/>
      <c r="F55" s="146"/>
      <c r="G55" s="149"/>
      <c r="H55" s="146"/>
      <c r="I55" s="149"/>
      <c r="J55" s="146"/>
      <c r="K55" s="149"/>
      <c r="L55" s="149"/>
    </row>
    <row r="56" spans="2:12" ht="9" customHeight="1" x14ac:dyDescent="0.25">
      <c r="B56" s="144"/>
      <c r="C56" s="196"/>
      <c r="D56" s="146"/>
      <c r="E56" s="149"/>
      <c r="F56" s="146"/>
      <c r="G56" s="149"/>
      <c r="H56" s="146"/>
      <c r="I56" s="149"/>
      <c r="J56" s="146"/>
      <c r="K56" s="149"/>
      <c r="L56" s="149"/>
    </row>
    <row r="57" spans="2:12" ht="24.95" customHeight="1" x14ac:dyDescent="0.25">
      <c r="B57" s="144"/>
      <c r="C57" s="197" t="s">
        <v>15</v>
      </c>
      <c r="D57" s="198"/>
      <c r="E57" s="254" t="s">
        <v>80</v>
      </c>
      <c r="F57" s="199"/>
      <c r="G57" s="199"/>
      <c r="H57" s="200"/>
      <c r="I57" s="196"/>
      <c r="J57" s="200"/>
      <c r="K57" s="196"/>
      <c r="L57" s="196"/>
    </row>
    <row r="58" spans="2:12" x14ac:dyDescent="0.25">
      <c r="B58" s="144"/>
      <c r="C58" s="195"/>
      <c r="D58" s="194"/>
      <c r="E58" s="195"/>
      <c r="F58" s="146"/>
      <c r="G58" s="149"/>
      <c r="H58" s="146"/>
      <c r="I58" s="149"/>
      <c r="J58" s="146"/>
      <c r="K58" s="149"/>
      <c r="L58" s="149"/>
    </row>
    <row r="60" spans="2:12" ht="15.75" x14ac:dyDescent="0.25">
      <c r="C60" s="203" t="s">
        <v>81</v>
      </c>
    </row>
    <row r="61" spans="2:12" x14ac:dyDescent="0.25">
      <c r="B61" s="144" t="s">
        <v>34</v>
      </c>
      <c r="C61" s="201" t="str">
        <f>VLOOKUP(C60,Data!B2:E7,3,FALSE)</f>
        <v>+1111223334</v>
      </c>
      <c r="D61" s="146"/>
      <c r="E61" s="149"/>
      <c r="F61" s="146"/>
      <c r="G61" s="149"/>
      <c r="H61" s="146"/>
      <c r="I61" s="149"/>
      <c r="J61" s="146"/>
      <c r="K61" s="149"/>
    </row>
    <row r="62" spans="2:12" x14ac:dyDescent="0.25">
      <c r="B62" s="144"/>
      <c r="C62" s="202"/>
      <c r="D62" s="146"/>
      <c r="E62" s="149"/>
      <c r="F62" s="146"/>
      <c r="G62" s="149"/>
      <c r="H62" s="146"/>
      <c r="I62" s="149"/>
      <c r="J62" s="146"/>
      <c r="K62" s="149"/>
    </row>
    <row r="65" spans="2:12" ht="39.950000000000003" customHeight="1" x14ac:dyDescent="0.25">
      <c r="C65" s="303"/>
      <c r="D65" s="303"/>
      <c r="E65" s="303"/>
      <c r="I65" s="304"/>
      <c r="J65" s="304"/>
      <c r="K65" s="304"/>
      <c r="L65" s="67"/>
    </row>
    <row r="66" spans="2:12" ht="39.950000000000003" hidden="1" customHeight="1" x14ac:dyDescent="0.25">
      <c r="C66" s="303"/>
      <c r="D66" s="303"/>
      <c r="E66" s="303"/>
      <c r="I66" s="305"/>
      <c r="J66" s="305"/>
      <c r="K66" s="305"/>
      <c r="L66" s="68"/>
    </row>
    <row r="67" spans="2:12" ht="30" hidden="1" customHeight="1" x14ac:dyDescent="0.25">
      <c r="C67" s="69"/>
      <c r="I67" s="294"/>
      <c r="J67" s="294"/>
      <c r="K67" s="294"/>
      <c r="L67" s="70"/>
    </row>
    <row r="68" spans="2:12" ht="30" hidden="1" customHeight="1" x14ac:dyDescent="0.25">
      <c r="I68" s="296"/>
      <c r="J68" s="296"/>
      <c r="K68" s="296"/>
      <c r="L68" s="71"/>
    </row>
    <row r="69" spans="2:12" ht="30" hidden="1" customHeight="1" x14ac:dyDescent="0.25">
      <c r="I69" s="296"/>
      <c r="J69" s="296"/>
      <c r="K69" s="296"/>
      <c r="L69" s="71"/>
    </row>
    <row r="70" spans="2:12" ht="30" hidden="1" customHeight="1" x14ac:dyDescent="0.25">
      <c r="I70" s="296"/>
      <c r="J70" s="296"/>
      <c r="K70" s="296"/>
      <c r="L70" s="71"/>
    </row>
    <row r="71" spans="2:12" ht="30" hidden="1" customHeight="1" x14ac:dyDescent="0.25">
      <c r="C71" s="72"/>
    </row>
    <row r="72" spans="2:12" ht="30" hidden="1" customHeight="1" x14ac:dyDescent="0.3">
      <c r="C72" s="73"/>
      <c r="D72" s="74"/>
      <c r="E72" s="297"/>
      <c r="F72" s="297"/>
      <c r="G72" s="297"/>
      <c r="H72" s="297"/>
      <c r="I72" s="297"/>
      <c r="J72" s="297"/>
      <c r="K72" s="297"/>
      <c r="L72" s="75"/>
    </row>
    <row r="73" spans="2:12" ht="30" hidden="1" customHeight="1" x14ac:dyDescent="0.25">
      <c r="C73" s="76"/>
      <c r="D73" s="54"/>
      <c r="E73" s="77"/>
      <c r="F73" s="77"/>
      <c r="G73" s="77"/>
      <c r="H73" s="77"/>
      <c r="I73" s="77"/>
      <c r="J73" s="77"/>
      <c r="K73" s="77"/>
      <c r="L73" s="77"/>
    </row>
    <row r="74" spans="2:12" ht="32.25" hidden="1" customHeight="1" x14ac:dyDescent="0.25">
      <c r="C74" s="78"/>
      <c r="D74" s="54"/>
      <c r="E74" s="77"/>
      <c r="F74" s="77"/>
      <c r="G74" s="77"/>
      <c r="H74" s="77"/>
      <c r="I74" s="77"/>
      <c r="J74" s="77"/>
      <c r="K74" s="77"/>
      <c r="L74" s="77"/>
    </row>
    <row r="75" spans="2:12" ht="39.950000000000003" hidden="1" customHeight="1" x14ac:dyDescent="0.25">
      <c r="B75" s="59"/>
      <c r="C75" s="293"/>
      <c r="D75" s="293"/>
      <c r="E75" s="293"/>
      <c r="F75" s="293"/>
      <c r="G75" s="293"/>
      <c r="H75" s="293"/>
      <c r="I75" s="293"/>
      <c r="J75" s="293"/>
      <c r="K75" s="293"/>
      <c r="L75" s="79"/>
    </row>
    <row r="76" spans="2:12" ht="39.950000000000003" customHeight="1" x14ac:dyDescent="0.25">
      <c r="B76" s="59"/>
      <c r="C76" s="298"/>
      <c r="D76" s="298"/>
      <c r="E76" s="298"/>
      <c r="F76" s="298"/>
      <c r="G76" s="298"/>
      <c r="H76" s="298"/>
      <c r="I76" s="298"/>
      <c r="J76" s="298"/>
      <c r="K76" s="298"/>
      <c r="L76" s="80"/>
    </row>
    <row r="77" spans="2:12" s="57" customFormat="1" ht="39.950000000000003" customHeight="1" x14ac:dyDescent="0.25">
      <c r="B77" s="66"/>
      <c r="C77" s="293"/>
      <c r="D77" s="293"/>
      <c r="E77" s="293"/>
      <c r="F77" s="293"/>
      <c r="G77" s="293"/>
      <c r="H77" s="293"/>
      <c r="I77" s="293"/>
      <c r="J77" s="293"/>
      <c r="K77" s="293"/>
      <c r="L77" s="79"/>
    </row>
    <row r="78" spans="2:12" s="57" customFormat="1" ht="39.950000000000003" customHeight="1" x14ac:dyDescent="0.25">
      <c r="B78" s="66"/>
      <c r="C78" s="293"/>
      <c r="D78" s="293"/>
      <c r="E78" s="293"/>
      <c r="F78" s="293"/>
      <c r="G78" s="293"/>
      <c r="H78" s="293"/>
      <c r="I78" s="293"/>
      <c r="J78" s="293"/>
      <c r="K78" s="293"/>
      <c r="L78" s="79"/>
    </row>
    <row r="79" spans="2:12" ht="25.5" customHeight="1" x14ac:dyDescent="0.25">
      <c r="B79" s="59"/>
      <c r="C79" s="293"/>
      <c r="D79" s="293"/>
      <c r="E79" s="293"/>
      <c r="F79" s="293"/>
      <c r="G79" s="293"/>
      <c r="H79" s="293"/>
      <c r="I79" s="293"/>
      <c r="J79" s="293"/>
      <c r="K79" s="293"/>
      <c r="L79" s="79"/>
    </row>
    <row r="80" spans="2:12" ht="30" customHeight="1" x14ac:dyDescent="0.25">
      <c r="C80" s="81"/>
      <c r="D80" s="54"/>
      <c r="E80" s="77"/>
      <c r="F80" s="77"/>
      <c r="G80" s="77"/>
      <c r="H80" s="77"/>
      <c r="I80" s="77"/>
      <c r="J80" s="77"/>
      <c r="K80" s="77"/>
      <c r="L80" s="77"/>
    </row>
    <row r="81" spans="3:12" ht="30" customHeight="1" x14ac:dyDescent="0.25">
      <c r="C81" s="81"/>
      <c r="D81" s="54"/>
      <c r="E81" s="77"/>
      <c r="F81" s="77"/>
      <c r="G81" s="77"/>
      <c r="H81" s="77"/>
      <c r="I81" s="77"/>
      <c r="J81" s="77"/>
      <c r="K81" s="77"/>
      <c r="L81" s="77"/>
    </row>
    <row r="82" spans="3:12" ht="30" customHeight="1" x14ac:dyDescent="0.25">
      <c r="C82" s="81"/>
      <c r="D82" s="54"/>
      <c r="E82" s="77"/>
      <c r="F82" s="77"/>
      <c r="G82" s="77"/>
      <c r="H82" s="77"/>
      <c r="I82" s="77"/>
      <c r="J82" s="77"/>
      <c r="K82" s="77"/>
      <c r="L82" s="77"/>
    </row>
    <row r="83" spans="3:12" ht="30" customHeight="1" x14ac:dyDescent="0.25">
      <c r="C83" s="82"/>
      <c r="D83" s="54"/>
      <c r="E83" s="77"/>
      <c r="F83" s="77"/>
      <c r="G83" s="77"/>
      <c r="H83" s="77"/>
      <c r="I83" s="77"/>
      <c r="J83" s="77"/>
      <c r="K83" s="77"/>
      <c r="L83" s="77"/>
    </row>
    <row r="84" spans="3:12" ht="18.75" customHeight="1" x14ac:dyDescent="0.25">
      <c r="C84" s="83"/>
    </row>
    <row r="85" spans="3:12" ht="18.75" customHeight="1" x14ac:dyDescent="0.25">
      <c r="C85" s="83"/>
    </row>
    <row r="86" spans="3:12" ht="18.75" customHeight="1" x14ac:dyDescent="0.25">
      <c r="C86" s="83"/>
    </row>
    <row r="87" spans="3:12" ht="18.75" customHeight="1" x14ac:dyDescent="0.25">
      <c r="C87" s="83"/>
    </row>
    <row r="88" spans="3:12" ht="18.75" customHeight="1" x14ac:dyDescent="0.25">
      <c r="C88" s="83"/>
    </row>
    <row r="89" spans="3:12" ht="18.75" customHeight="1" x14ac:dyDescent="0.25">
      <c r="C89" s="83"/>
    </row>
    <row r="90" spans="3:12" ht="18.75" customHeight="1" x14ac:dyDescent="0.25">
      <c r="C90" s="83"/>
    </row>
    <row r="91" spans="3:12" ht="18.75" customHeight="1" x14ac:dyDescent="0.25">
      <c r="C91" s="83"/>
    </row>
    <row r="92" spans="3:12" ht="18.75" customHeight="1" x14ac:dyDescent="0.25">
      <c r="C92" s="83"/>
    </row>
    <row r="93" spans="3:12" ht="18.75" customHeight="1" x14ac:dyDescent="0.25">
      <c r="C93" s="83"/>
    </row>
    <row r="94" spans="3:12" ht="18.75" customHeight="1" x14ac:dyDescent="0.25">
      <c r="C94" s="83"/>
    </row>
    <row r="95" spans="3:12" ht="18.75" customHeight="1" x14ac:dyDescent="0.25">
      <c r="C95" s="83"/>
    </row>
    <row r="96" spans="3:12" ht="18.75" customHeight="1" x14ac:dyDescent="0.25">
      <c r="C96" s="83"/>
    </row>
    <row r="97" spans="2:12" ht="18.75" customHeight="1" x14ac:dyDescent="0.25">
      <c r="C97" s="83"/>
    </row>
    <row r="98" spans="2:12" ht="18.75" customHeight="1" x14ac:dyDescent="0.25">
      <c r="C98" s="83"/>
    </row>
    <row r="99" spans="2:12" ht="18.75" customHeight="1" x14ac:dyDescent="0.25">
      <c r="C99" s="83"/>
    </row>
    <row r="100" spans="2:12" ht="18.75" customHeight="1" x14ac:dyDescent="0.25">
      <c r="C100" s="83"/>
    </row>
    <row r="101" spans="2:12" ht="18.75" customHeight="1" x14ac:dyDescent="0.25">
      <c r="C101" s="83"/>
    </row>
    <row r="102" spans="2:12" ht="18.75" customHeight="1" x14ac:dyDescent="0.25">
      <c r="C102" s="83"/>
    </row>
    <row r="103" spans="2:12" ht="21" customHeight="1" x14ac:dyDescent="0.25">
      <c r="C103" s="84"/>
    </row>
    <row r="104" spans="2:12" s="61" customFormat="1" ht="44.25" customHeight="1" x14ac:dyDescent="0.25">
      <c r="B104" s="59"/>
      <c r="C104" s="295"/>
      <c r="D104" s="295"/>
      <c r="E104" s="295"/>
      <c r="F104" s="295"/>
      <c r="G104" s="295"/>
      <c r="H104" s="295"/>
      <c r="I104" s="295"/>
      <c r="J104" s="295"/>
      <c r="K104" s="295"/>
      <c r="L104" s="60"/>
    </row>
  </sheetData>
  <sheetProtection formatRows="0" deleteColumns="0" deleteRows="0"/>
  <mergeCells count="22">
    <mergeCell ref="I4:K4"/>
    <mergeCell ref="B6:L6"/>
    <mergeCell ref="K8:K9"/>
    <mergeCell ref="C65:E66"/>
    <mergeCell ref="I65:K65"/>
    <mergeCell ref="I66:K66"/>
    <mergeCell ref="G8:I9"/>
    <mergeCell ref="G47:I47"/>
    <mergeCell ref="G51:I51"/>
    <mergeCell ref="G53:I53"/>
    <mergeCell ref="G49:I49"/>
    <mergeCell ref="C77:K77"/>
    <mergeCell ref="C78:K78"/>
    <mergeCell ref="I67:K67"/>
    <mergeCell ref="C79:K79"/>
    <mergeCell ref="C104:K104"/>
    <mergeCell ref="I68:K68"/>
    <mergeCell ref="I69:K69"/>
    <mergeCell ref="I70:K70"/>
    <mergeCell ref="E72:K72"/>
    <mergeCell ref="C75:K75"/>
    <mergeCell ref="C76:K76"/>
  </mergeCells>
  <printOptions horizontalCentered="1"/>
  <pageMargins left="0.23622047244094491" right="0.23622047244094491" top="0.39370078740157483" bottom="0.98425196850393704" header="0.31496062992125984" footer="0.31496062992125984"/>
  <pageSetup paperSize="9" scale="68" fitToHeight="0" orientation="portrait" r:id="rId1"/>
  <headerFooter>
    <oddFooter>&amp;C&amp;9&amp;K08+000© 2021 by Hello Delicious, Auckland, New Zealand.</oddFooter>
  </headerFooter>
  <rowBreaks count="1" manualBreakCount="1">
    <brk id="63" min="1" max="11"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Data!$B$2:$B$7</xm:f>
          </x14:formula1>
          <xm:sqref>C60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B1:N74"/>
  <sheetViews>
    <sheetView showGridLines="0" view="pageBreakPreview" topLeftCell="A19" zoomScale="85" zoomScaleNormal="112" zoomScaleSheetLayoutView="85" workbookViewId="0">
      <selection activeCell="I12" sqref="I12"/>
    </sheetView>
  </sheetViews>
  <sheetFormatPr defaultColWidth="9.140625" defaultRowHeight="15" x14ac:dyDescent="0.25"/>
  <cols>
    <col min="1" max="1" width="9.140625" style="24"/>
    <col min="2" max="2" width="6" style="23" bestFit="1" customWidth="1"/>
    <col min="3" max="3" width="25.28515625" style="24" customWidth="1"/>
    <col min="4" max="4" width="0.42578125" style="25" customWidth="1"/>
    <col min="5" max="5" width="64.140625" style="24" customWidth="1"/>
    <col min="6" max="6" width="0.42578125" style="25" customWidth="1"/>
    <col min="7" max="7" width="19.28515625" style="24" customWidth="1"/>
    <col min="8" max="8" width="0.42578125" style="25" customWidth="1"/>
    <col min="9" max="9" width="18.42578125" style="24" customWidth="1"/>
    <col min="10" max="10" width="0.42578125" style="24" customWidth="1"/>
    <col min="11" max="11" width="19.85546875" style="24" customWidth="1"/>
    <col min="12" max="13" width="18.85546875" style="24" customWidth="1"/>
    <col min="14" max="16384" width="9.140625" style="24"/>
  </cols>
  <sheetData>
    <row r="1" spans="2:14" ht="49.5" customHeight="1" x14ac:dyDescent="0.25">
      <c r="C1" s="26" t="s">
        <v>18</v>
      </c>
    </row>
    <row r="2" spans="2:14" ht="1.5" customHeight="1" x14ac:dyDescent="0.25"/>
    <row r="3" spans="2:14" ht="77.25" customHeight="1" x14ac:dyDescent="0.25">
      <c r="B3" s="204"/>
      <c r="C3" s="205">
        <f ca="1">TODAY()</f>
        <v>45338</v>
      </c>
      <c r="D3" s="206"/>
      <c r="E3" s="207"/>
      <c r="F3" s="206"/>
      <c r="G3" s="206"/>
      <c r="H3" s="206"/>
      <c r="I3" s="206"/>
      <c r="J3" s="208"/>
      <c r="K3" s="206"/>
      <c r="M3" s="24" t="s">
        <v>28</v>
      </c>
      <c r="N3" s="24">
        <v>1</v>
      </c>
    </row>
    <row r="4" spans="2:14" ht="42" customHeight="1" x14ac:dyDescent="0.7">
      <c r="B4" s="301" t="s">
        <v>29</v>
      </c>
      <c r="C4" s="301"/>
      <c r="D4" s="301"/>
      <c r="E4" s="301"/>
      <c r="F4" s="301"/>
      <c r="G4" s="301"/>
      <c r="H4" s="301"/>
      <c r="I4" s="301"/>
      <c r="J4" s="301"/>
      <c r="K4" s="301"/>
    </row>
    <row r="5" spans="2:14" ht="21" customHeight="1" x14ac:dyDescent="0.25">
      <c r="B5" s="204"/>
      <c r="C5" s="237" t="str">
        <f>'Order Form'!D1</f>
        <v>Contact Person Name</v>
      </c>
      <c r="D5" s="206"/>
      <c r="E5" s="147"/>
      <c r="F5" s="206"/>
      <c r="G5" s="148"/>
      <c r="H5" s="206"/>
      <c r="I5" s="209"/>
      <c r="J5" s="210"/>
      <c r="K5" s="211"/>
    </row>
    <row r="6" spans="2:14" ht="40.5" customHeight="1" x14ac:dyDescent="0.55000000000000004">
      <c r="B6" s="212"/>
      <c r="C6" s="213" t="str">
        <f>'Order Form'!D2</f>
        <v>Company's Name</v>
      </c>
      <c r="D6" s="212"/>
      <c r="E6" s="212"/>
      <c r="F6" s="212"/>
      <c r="G6" s="212"/>
      <c r="H6" s="212"/>
      <c r="I6" s="212"/>
      <c r="J6" s="212"/>
      <c r="K6" s="212"/>
    </row>
    <row r="7" spans="2:14" ht="20.100000000000001" customHeight="1" x14ac:dyDescent="0.25">
      <c r="B7" s="204"/>
      <c r="C7" s="213" t="str">
        <f>'Order Form'!D3</f>
        <v>His/her contact number</v>
      </c>
      <c r="D7" s="206"/>
      <c r="E7" s="208"/>
      <c r="F7" s="206"/>
      <c r="G7" s="311" t="str">
        <f ca="1">M8&amp;"-"&amp;C6&amp;"-"&amp;TEXT(C3,"ddmmyy")&amp;"-"&amp;"00"&amp;N3</f>
        <v>INV-Company's Name-160224-001</v>
      </c>
      <c r="H7" s="311"/>
      <c r="I7" s="311"/>
      <c r="J7" s="214"/>
      <c r="K7" s="313" t="str">
        <f>'Order Form'!D5</f>
        <v>XYZ Project</v>
      </c>
    </row>
    <row r="8" spans="2:14" ht="20.100000000000001" customHeight="1" x14ac:dyDescent="0.25">
      <c r="B8" s="204"/>
      <c r="C8" s="213" t="str">
        <f>'Order Form'!D4</f>
        <v>His/her email</v>
      </c>
      <c r="D8" s="206"/>
      <c r="E8" s="208"/>
      <c r="F8" s="206"/>
      <c r="G8" s="311"/>
      <c r="H8" s="311"/>
      <c r="I8" s="311"/>
      <c r="J8" s="208"/>
      <c r="K8" s="313"/>
      <c r="M8" s="24" t="s">
        <v>19</v>
      </c>
    </row>
    <row r="9" spans="2:14" ht="6" customHeight="1" x14ac:dyDescent="0.25">
      <c r="B9" s="204"/>
      <c r="C9" s="208"/>
      <c r="D9" s="206"/>
      <c r="E9" s="208"/>
      <c r="F9" s="206"/>
      <c r="G9" s="208"/>
      <c r="H9" s="208"/>
      <c r="I9" s="208"/>
      <c r="J9" s="208"/>
      <c r="K9" s="208"/>
    </row>
    <row r="10" spans="2:14" ht="30" customHeight="1" x14ac:dyDescent="0.4">
      <c r="B10" s="204"/>
      <c r="C10" s="215" t="s">
        <v>2</v>
      </c>
      <c r="D10" s="156"/>
      <c r="E10" s="215" t="s">
        <v>0</v>
      </c>
      <c r="F10" s="156"/>
      <c r="G10" s="216" t="s">
        <v>4</v>
      </c>
      <c r="H10" s="156"/>
      <c r="I10" s="217" t="s">
        <v>78</v>
      </c>
      <c r="J10" s="218"/>
      <c r="K10" s="217" t="s">
        <v>79</v>
      </c>
      <c r="M10" s="30"/>
    </row>
    <row r="11" spans="2:14" s="25" customFormat="1" ht="5.25" customHeight="1" x14ac:dyDescent="0.4">
      <c r="B11" s="219"/>
      <c r="C11" s="161"/>
      <c r="D11" s="161"/>
      <c r="E11" s="161"/>
      <c r="F11" s="161"/>
      <c r="G11" s="162"/>
      <c r="H11" s="163"/>
      <c r="I11" s="164"/>
      <c r="J11" s="220"/>
      <c r="K11" s="165"/>
      <c r="M11" s="36"/>
    </row>
    <row r="12" spans="2:14" s="25" customFormat="1" ht="26.25" x14ac:dyDescent="0.4">
      <c r="B12" s="211">
        <f>'Order Form'!B8</f>
        <v>1</v>
      </c>
      <c r="C12" s="174" t="str">
        <f>IF('Order Form'!C8="","",'Order Form'!C8)</f>
        <v>Bruschetta: Pesto, bocconcini and cherry tomato with a balsamic drizzle (V) (minimum 15)</v>
      </c>
      <c r="D12" s="174"/>
      <c r="E12" s="175" t="str">
        <f>IF('Order Form'!D8="","",'Order Form'!D8)</f>
        <v>(Minimum 12 per flavour)</v>
      </c>
      <c r="F12" s="174"/>
      <c r="G12" s="176">
        <f>IF('Order Form'!H8="","",'Order Form'!H8)</f>
        <v>0</v>
      </c>
      <c r="H12" s="177"/>
      <c r="I12" s="178">
        <f>IF('Order Form'!G8="","",'Order Form'!G8)</f>
        <v>3.1050000000000004</v>
      </c>
      <c r="J12" s="177"/>
      <c r="K12" s="178">
        <f>IFERROR(G12*I12,"")</f>
        <v>0</v>
      </c>
      <c r="M12" s="36"/>
    </row>
    <row r="13" spans="2:14" s="25" customFormat="1" ht="26.25" x14ac:dyDescent="0.4">
      <c r="B13" s="211">
        <f>'Order Form'!B9</f>
        <v>2</v>
      </c>
      <c r="C13" s="167" t="str">
        <f>IF('Order Form'!C9="","",'Order Form'!C9)</f>
        <v>Bruschetta: Brie, prosciutto and cranberry compote</v>
      </c>
      <c r="D13" s="168"/>
      <c r="E13" s="169" t="str">
        <f>IF('Order Form'!D9="","",'Order Form'!D9)</f>
        <v>(Minimum 12 per flavour)</v>
      </c>
      <c r="F13" s="168"/>
      <c r="G13" s="170">
        <f>IF('Order Form'!H9="","",'Order Form'!H9)</f>
        <v>0</v>
      </c>
      <c r="H13" s="171"/>
      <c r="I13" s="172">
        <f>IF('Order Form'!G9="","",'Order Form'!G9)</f>
        <v>2.7</v>
      </c>
      <c r="J13" s="177"/>
      <c r="K13" s="172">
        <f t="shared" ref="K13:K34" si="0">IFERROR(G13*I13,"")</f>
        <v>0</v>
      </c>
      <c r="M13" s="36"/>
    </row>
    <row r="14" spans="2:14" s="25" customFormat="1" ht="26.25" x14ac:dyDescent="0.4">
      <c r="B14" s="211">
        <f>'Order Form'!B10</f>
        <v>3</v>
      </c>
      <c r="C14" s="174" t="str">
        <f>IF('Order Form'!C10="","",'Order Form'!C10)</f>
        <v>Slider: Mexican pulled pork with chipotle mayo slaw</v>
      </c>
      <c r="D14" s="174"/>
      <c r="E14" s="175" t="str">
        <f>IF('Order Form'!D10="","",'Order Form'!D10)</f>
        <v>(Minimum 15 per flavour)</v>
      </c>
      <c r="F14" s="174"/>
      <c r="G14" s="176">
        <f>IF('Order Form'!H10="","",'Order Form'!H10)</f>
        <v>0</v>
      </c>
      <c r="H14" s="177"/>
      <c r="I14" s="178">
        <f>IF('Order Form'!G10="","",'Order Form'!G10)</f>
        <v>5.9</v>
      </c>
      <c r="J14" s="177"/>
      <c r="K14" s="178">
        <f t="shared" si="0"/>
        <v>0</v>
      </c>
      <c r="M14" s="36"/>
    </row>
    <row r="15" spans="2:14" s="25" customFormat="1" ht="26.25" x14ac:dyDescent="0.4">
      <c r="B15" s="211" t="str">
        <f>'Order Form'!B11</f>
        <v/>
      </c>
      <c r="C15" s="167" t="str">
        <f>IF('Order Form'!C11="","",'Order Form'!C11)</f>
        <v/>
      </c>
      <c r="D15" s="168"/>
      <c r="E15" s="169" t="str">
        <f>IF('Order Form'!D11="","",'Order Form'!D11)</f>
        <v/>
      </c>
      <c r="F15" s="168"/>
      <c r="G15" s="170">
        <f>IF('Order Form'!H11="","",'Order Form'!H11)</f>
        <v>0</v>
      </c>
      <c r="H15" s="171"/>
      <c r="I15" s="172" t="str">
        <f>IF('Order Form'!G11="","",'Order Form'!G11)</f>
        <v/>
      </c>
      <c r="J15" s="177"/>
      <c r="K15" s="172" t="str">
        <f t="shared" si="0"/>
        <v/>
      </c>
      <c r="M15" s="36"/>
    </row>
    <row r="16" spans="2:14" s="25" customFormat="1" ht="26.25" x14ac:dyDescent="0.4">
      <c r="B16" s="211" t="str">
        <f>'Order Form'!B12</f>
        <v/>
      </c>
      <c r="C16" s="174" t="str">
        <f>IF('Order Form'!C12="","",'Order Form'!C12)</f>
        <v/>
      </c>
      <c r="D16" s="174"/>
      <c r="E16" s="175" t="str">
        <f>IF('Order Form'!D12="","",'Order Form'!D12)</f>
        <v/>
      </c>
      <c r="F16" s="174"/>
      <c r="G16" s="176" t="str">
        <f>IF('Order Form'!H12="","",'Order Form'!H12)</f>
        <v/>
      </c>
      <c r="H16" s="177"/>
      <c r="I16" s="178" t="str">
        <f>IF('Order Form'!G12="","",'Order Form'!G12)</f>
        <v/>
      </c>
      <c r="J16" s="177"/>
      <c r="K16" s="178" t="str">
        <f t="shared" si="0"/>
        <v/>
      </c>
      <c r="M16" s="36"/>
    </row>
    <row r="17" spans="2:14" s="25" customFormat="1" ht="26.25" x14ac:dyDescent="0.4">
      <c r="B17" s="211" t="str">
        <f>'Order Form'!B13</f>
        <v/>
      </c>
      <c r="C17" s="167" t="str">
        <f>IF('Order Form'!C13="","",'Order Form'!C13)</f>
        <v/>
      </c>
      <c r="D17" s="168"/>
      <c r="E17" s="169" t="str">
        <f>IF('Order Form'!D13="","",'Order Form'!D13)</f>
        <v/>
      </c>
      <c r="F17" s="168"/>
      <c r="G17" s="170" t="str">
        <f>IF('Order Form'!H13="","",'Order Form'!H13)</f>
        <v/>
      </c>
      <c r="H17" s="171"/>
      <c r="I17" s="172" t="str">
        <f>IF('Order Form'!G13="","",'Order Form'!G13)</f>
        <v/>
      </c>
      <c r="J17" s="177"/>
      <c r="K17" s="172" t="str">
        <f t="shared" si="0"/>
        <v/>
      </c>
      <c r="M17" s="36"/>
    </row>
    <row r="18" spans="2:14" s="25" customFormat="1" ht="26.25" x14ac:dyDescent="0.4">
      <c r="B18" s="211" t="str">
        <f>'Order Form'!B14</f>
        <v/>
      </c>
      <c r="C18" s="174" t="str">
        <f>IF('Order Form'!C14="","",'Order Form'!C14)</f>
        <v/>
      </c>
      <c r="D18" s="174"/>
      <c r="E18" s="175" t="str">
        <f>IF('Order Form'!D14="","",'Order Form'!D14)</f>
        <v/>
      </c>
      <c r="F18" s="174"/>
      <c r="G18" s="176" t="str">
        <f>IF('Order Form'!H14="","",'Order Form'!H14)</f>
        <v/>
      </c>
      <c r="H18" s="177"/>
      <c r="I18" s="178" t="str">
        <f>IF('Order Form'!G14="","",'Order Form'!G14)</f>
        <v/>
      </c>
      <c r="J18" s="177"/>
      <c r="K18" s="178" t="str">
        <f t="shared" si="0"/>
        <v/>
      </c>
      <c r="M18" s="36"/>
    </row>
    <row r="19" spans="2:14" s="25" customFormat="1" ht="26.25" x14ac:dyDescent="0.4">
      <c r="B19" s="211" t="str">
        <f>'Order Form'!B15</f>
        <v/>
      </c>
      <c r="C19" s="167" t="str">
        <f>IF('Order Form'!C15="","",'Order Form'!C15)</f>
        <v/>
      </c>
      <c r="D19" s="168"/>
      <c r="E19" s="169" t="str">
        <f>IF('Order Form'!D15="","",'Order Form'!D15)</f>
        <v/>
      </c>
      <c r="F19" s="168"/>
      <c r="G19" s="170" t="str">
        <f>IF('Order Form'!H15="","",'Order Form'!H15)</f>
        <v/>
      </c>
      <c r="H19" s="171"/>
      <c r="I19" s="172" t="str">
        <f>IF('Order Form'!G15="","",'Order Form'!G15)</f>
        <v/>
      </c>
      <c r="J19" s="177"/>
      <c r="K19" s="172" t="str">
        <f t="shared" si="0"/>
        <v/>
      </c>
      <c r="M19" s="36"/>
    </row>
    <row r="20" spans="2:14" ht="26.25" x14ac:dyDescent="0.4">
      <c r="B20" s="211" t="str">
        <f>'Order Form'!B16</f>
        <v/>
      </c>
      <c r="C20" s="174" t="str">
        <f>IF('Order Form'!C16="","",'Order Form'!C16)</f>
        <v/>
      </c>
      <c r="D20" s="174"/>
      <c r="E20" s="175" t="str">
        <f>IF('Order Form'!D16="","",'Order Form'!D16)</f>
        <v/>
      </c>
      <c r="F20" s="174"/>
      <c r="G20" s="176" t="str">
        <f>IF('Order Form'!H16="","",'Order Form'!H16)</f>
        <v/>
      </c>
      <c r="H20" s="177"/>
      <c r="I20" s="178" t="str">
        <f>IF('Order Form'!G16="","",'Order Form'!G16)</f>
        <v/>
      </c>
      <c r="J20" s="177"/>
      <c r="K20" s="178" t="str">
        <f t="shared" si="0"/>
        <v/>
      </c>
      <c r="M20" s="30"/>
    </row>
    <row r="21" spans="2:14" ht="26.25" x14ac:dyDescent="0.4">
      <c r="B21" s="211" t="str">
        <f>'Order Form'!B17</f>
        <v/>
      </c>
      <c r="C21" s="167" t="str">
        <f>IF('Order Form'!C17="","",'Order Form'!C17)</f>
        <v/>
      </c>
      <c r="D21" s="168"/>
      <c r="E21" s="169" t="str">
        <f>IF('Order Form'!D17="","",'Order Form'!D17)</f>
        <v/>
      </c>
      <c r="F21" s="168"/>
      <c r="G21" s="170" t="str">
        <f>IF('Order Form'!H17="","",'Order Form'!H17)</f>
        <v/>
      </c>
      <c r="H21" s="171"/>
      <c r="I21" s="172" t="str">
        <f>IF('Order Form'!G17="","",'Order Form'!G17)</f>
        <v/>
      </c>
      <c r="J21" s="177"/>
      <c r="K21" s="172" t="str">
        <f t="shared" si="0"/>
        <v/>
      </c>
      <c r="M21" s="30"/>
      <c r="N21" s="37"/>
    </row>
    <row r="22" spans="2:14" ht="26.25" x14ac:dyDescent="0.4">
      <c r="B22" s="211" t="str">
        <f>'Order Form'!B18</f>
        <v/>
      </c>
      <c r="C22" s="174" t="str">
        <f>IF('Order Form'!C18="","",'Order Form'!C18)</f>
        <v/>
      </c>
      <c r="D22" s="174"/>
      <c r="E22" s="175" t="str">
        <f>IF('Order Form'!D18="","",'Order Form'!D18)</f>
        <v/>
      </c>
      <c r="F22" s="174"/>
      <c r="G22" s="176" t="str">
        <f>IF('Order Form'!H18="","",'Order Form'!H18)</f>
        <v/>
      </c>
      <c r="H22" s="177"/>
      <c r="I22" s="178" t="str">
        <f>IF('Order Form'!G18="","",'Order Form'!G18)</f>
        <v/>
      </c>
      <c r="J22" s="177"/>
      <c r="K22" s="178" t="str">
        <f t="shared" si="0"/>
        <v/>
      </c>
      <c r="M22" s="30"/>
    </row>
    <row r="23" spans="2:14" ht="26.25" x14ac:dyDescent="0.4">
      <c r="B23" s="211" t="str">
        <f>'Order Form'!B19</f>
        <v/>
      </c>
      <c r="C23" s="167" t="str">
        <f>IF('Order Form'!C19="","",'Order Form'!C19)</f>
        <v/>
      </c>
      <c r="D23" s="168"/>
      <c r="E23" s="169" t="str">
        <f>IF('Order Form'!D19="","",'Order Form'!D19)</f>
        <v/>
      </c>
      <c r="F23" s="168"/>
      <c r="G23" s="170" t="str">
        <f>IF('Order Form'!H19="","",'Order Form'!H19)</f>
        <v/>
      </c>
      <c r="H23" s="171"/>
      <c r="I23" s="172" t="str">
        <f>IF('Order Form'!G19="","",'Order Form'!G19)</f>
        <v/>
      </c>
      <c r="J23" s="177"/>
      <c r="K23" s="172" t="str">
        <f t="shared" si="0"/>
        <v/>
      </c>
      <c r="M23" s="30"/>
    </row>
    <row r="24" spans="2:14" ht="26.25" x14ac:dyDescent="0.4">
      <c r="B24" s="211" t="str">
        <f>'Order Form'!B20</f>
        <v/>
      </c>
      <c r="C24" s="174" t="str">
        <f>IF('Order Form'!C20="","",'Order Form'!C20)</f>
        <v/>
      </c>
      <c r="D24" s="174"/>
      <c r="E24" s="175" t="str">
        <f>IF('Order Form'!D20="","",'Order Form'!D20)</f>
        <v/>
      </c>
      <c r="F24" s="174"/>
      <c r="G24" s="176" t="str">
        <f>IF('Order Form'!H20="","",'Order Form'!H20)</f>
        <v/>
      </c>
      <c r="H24" s="177"/>
      <c r="I24" s="178" t="str">
        <f>IF('Order Form'!G20="","",'Order Form'!G20)</f>
        <v/>
      </c>
      <c r="J24" s="177"/>
      <c r="K24" s="178" t="str">
        <f t="shared" si="0"/>
        <v/>
      </c>
      <c r="M24" s="30"/>
    </row>
    <row r="25" spans="2:14" ht="26.25" x14ac:dyDescent="0.4">
      <c r="B25" s="211" t="str">
        <f>'Order Form'!B21</f>
        <v/>
      </c>
      <c r="C25" s="167" t="str">
        <f>IF('Order Form'!C21="","",'Order Form'!C21)</f>
        <v/>
      </c>
      <c r="D25" s="168"/>
      <c r="E25" s="169" t="str">
        <f>IF('Order Form'!D21="","",'Order Form'!D21)</f>
        <v/>
      </c>
      <c r="F25" s="168"/>
      <c r="G25" s="170" t="str">
        <f>IF('Order Form'!H21="","",'Order Form'!H21)</f>
        <v/>
      </c>
      <c r="H25" s="171"/>
      <c r="I25" s="172" t="str">
        <f>IF('Order Form'!G21="","",'Order Form'!G21)</f>
        <v/>
      </c>
      <c r="J25" s="177"/>
      <c r="K25" s="172" t="str">
        <f t="shared" si="0"/>
        <v/>
      </c>
      <c r="M25" s="30"/>
    </row>
    <row r="26" spans="2:14" ht="26.25" x14ac:dyDescent="0.4">
      <c r="B26" s="211" t="str">
        <f>'Order Form'!B22</f>
        <v/>
      </c>
      <c r="C26" s="174" t="str">
        <f>IF('Order Form'!C22="","",'Order Form'!C22)</f>
        <v/>
      </c>
      <c r="D26" s="174"/>
      <c r="E26" s="175" t="str">
        <f>IF('Order Form'!D22="","",'Order Form'!D22)</f>
        <v/>
      </c>
      <c r="F26" s="174"/>
      <c r="G26" s="176" t="str">
        <f>IF('Order Form'!H22="","",'Order Form'!H22)</f>
        <v/>
      </c>
      <c r="H26" s="177"/>
      <c r="I26" s="178" t="str">
        <f>IF('Order Form'!G22="","",'Order Form'!G22)</f>
        <v/>
      </c>
      <c r="J26" s="177"/>
      <c r="K26" s="178" t="str">
        <f t="shared" si="0"/>
        <v/>
      </c>
      <c r="M26" s="30"/>
    </row>
    <row r="27" spans="2:14" ht="26.25" x14ac:dyDescent="0.4">
      <c r="B27" s="211" t="str">
        <f>'Order Form'!B23</f>
        <v/>
      </c>
      <c r="C27" s="167" t="str">
        <f>IF('Order Form'!C23="","",'Order Form'!C23)</f>
        <v/>
      </c>
      <c r="D27" s="168"/>
      <c r="E27" s="169" t="str">
        <f>IF('Order Form'!D23="","",'Order Form'!D23)</f>
        <v/>
      </c>
      <c r="F27" s="168"/>
      <c r="G27" s="170" t="str">
        <f>IF('Order Form'!H23="","",'Order Form'!H23)</f>
        <v/>
      </c>
      <c r="H27" s="171"/>
      <c r="I27" s="172" t="str">
        <f>IF('Order Form'!G23="","",'Order Form'!G23)</f>
        <v/>
      </c>
      <c r="J27" s="177"/>
      <c r="K27" s="172" t="str">
        <f t="shared" si="0"/>
        <v/>
      </c>
      <c r="M27" s="30"/>
    </row>
    <row r="28" spans="2:14" ht="26.25" x14ac:dyDescent="0.4">
      <c r="B28" s="211" t="str">
        <f>'Order Form'!B24</f>
        <v/>
      </c>
      <c r="C28" s="174" t="str">
        <f>IF('Order Form'!C24="","",'Order Form'!C24)</f>
        <v/>
      </c>
      <c r="D28" s="174"/>
      <c r="E28" s="175" t="str">
        <f>IF('Order Form'!D24="","",'Order Form'!D24)</f>
        <v/>
      </c>
      <c r="F28" s="174"/>
      <c r="G28" s="176" t="str">
        <f>IF('Order Form'!H24="","",'Order Form'!H24)</f>
        <v/>
      </c>
      <c r="H28" s="177"/>
      <c r="I28" s="178" t="str">
        <f>IF('Order Form'!G24="","",'Order Form'!G24)</f>
        <v/>
      </c>
      <c r="J28" s="177"/>
      <c r="K28" s="178" t="str">
        <f t="shared" si="0"/>
        <v/>
      </c>
      <c r="M28" s="30"/>
    </row>
    <row r="29" spans="2:14" ht="26.25" x14ac:dyDescent="0.4">
      <c r="B29" s="211" t="str">
        <f>'Order Form'!B25</f>
        <v/>
      </c>
      <c r="C29" s="167" t="str">
        <f>IF('Order Form'!C25="","",'Order Form'!C25)</f>
        <v/>
      </c>
      <c r="D29" s="168"/>
      <c r="E29" s="169" t="str">
        <f>IF('Order Form'!D25="","",'Order Form'!D25)</f>
        <v/>
      </c>
      <c r="F29" s="168"/>
      <c r="G29" s="170" t="str">
        <f>IF('Order Form'!H25="","",'Order Form'!H25)</f>
        <v/>
      </c>
      <c r="H29" s="171"/>
      <c r="I29" s="172" t="str">
        <f>IF('Order Form'!G25="","",'Order Form'!G25)</f>
        <v/>
      </c>
      <c r="J29" s="177"/>
      <c r="K29" s="172" t="str">
        <f t="shared" si="0"/>
        <v/>
      </c>
      <c r="M29" s="30"/>
    </row>
    <row r="30" spans="2:14" ht="26.25" x14ac:dyDescent="0.4">
      <c r="B30" s="211" t="str">
        <f>'Order Form'!B26</f>
        <v/>
      </c>
      <c r="C30" s="174" t="str">
        <f>IF('Order Form'!C26="","",'Order Form'!C26)</f>
        <v/>
      </c>
      <c r="D30" s="174"/>
      <c r="E30" s="175" t="str">
        <f>IF('Order Form'!D26="","",'Order Form'!D26)</f>
        <v/>
      </c>
      <c r="F30" s="174"/>
      <c r="G30" s="176" t="str">
        <f>IF('Order Form'!H26="","",'Order Form'!H26)</f>
        <v/>
      </c>
      <c r="H30" s="177"/>
      <c r="I30" s="178" t="str">
        <f>IF('Order Form'!G26="","",'Order Form'!G26)</f>
        <v/>
      </c>
      <c r="J30" s="177"/>
      <c r="K30" s="178" t="str">
        <f t="shared" si="0"/>
        <v/>
      </c>
      <c r="M30" s="30"/>
    </row>
    <row r="31" spans="2:14" ht="26.25" x14ac:dyDescent="0.4">
      <c r="B31" s="211" t="str">
        <f>'Order Form'!B27</f>
        <v/>
      </c>
      <c r="C31" s="167" t="str">
        <f>IF('Order Form'!C27="","",'Order Form'!C27)</f>
        <v/>
      </c>
      <c r="D31" s="168"/>
      <c r="E31" s="169" t="str">
        <f>IF('Order Form'!D27="","",'Order Form'!D27)</f>
        <v/>
      </c>
      <c r="F31" s="168"/>
      <c r="G31" s="170" t="str">
        <f>IF('Order Form'!H27="","",'Order Form'!H27)</f>
        <v/>
      </c>
      <c r="H31" s="171"/>
      <c r="I31" s="172" t="str">
        <f>IF('Order Form'!G27="","",'Order Form'!G27)</f>
        <v/>
      </c>
      <c r="J31" s="177"/>
      <c r="K31" s="172" t="str">
        <f t="shared" si="0"/>
        <v/>
      </c>
      <c r="M31" s="30"/>
    </row>
    <row r="32" spans="2:14" ht="26.25" x14ac:dyDescent="0.4">
      <c r="B32" s="211" t="str">
        <f>'Order Form'!B28</f>
        <v/>
      </c>
      <c r="C32" s="174" t="str">
        <f>IF('Order Form'!C28="","",'Order Form'!C28)</f>
        <v/>
      </c>
      <c r="D32" s="174"/>
      <c r="E32" s="175" t="str">
        <f>IF('Order Form'!D28="","",'Order Form'!D28)</f>
        <v/>
      </c>
      <c r="F32" s="174"/>
      <c r="G32" s="176" t="str">
        <f>IF('Order Form'!H28="","",'Order Form'!H28)</f>
        <v/>
      </c>
      <c r="H32" s="177"/>
      <c r="I32" s="178" t="str">
        <f>IF('Order Form'!G28="","",'Order Form'!G28)</f>
        <v/>
      </c>
      <c r="J32" s="177"/>
      <c r="K32" s="178" t="str">
        <f t="shared" si="0"/>
        <v/>
      </c>
      <c r="M32" s="30"/>
    </row>
    <row r="33" spans="2:13" ht="26.25" x14ac:dyDescent="0.4">
      <c r="B33" s="211" t="str">
        <f>'Order Form'!B29</f>
        <v/>
      </c>
      <c r="C33" s="167" t="str">
        <f>IF('Order Form'!C29="","",'Order Form'!C29)</f>
        <v/>
      </c>
      <c r="D33" s="168"/>
      <c r="E33" s="169" t="str">
        <f>IF('Order Form'!D29="","",'Order Form'!D29)</f>
        <v/>
      </c>
      <c r="F33" s="168"/>
      <c r="G33" s="170" t="str">
        <f>IF('Order Form'!H29="","",'Order Form'!H29)</f>
        <v/>
      </c>
      <c r="H33" s="171"/>
      <c r="I33" s="172" t="str">
        <f>IF('Order Form'!G29="","",'Order Form'!G29)</f>
        <v/>
      </c>
      <c r="J33" s="177"/>
      <c r="K33" s="172" t="str">
        <f t="shared" si="0"/>
        <v/>
      </c>
      <c r="M33" s="30"/>
    </row>
    <row r="34" spans="2:13" ht="26.25" hidden="1" x14ac:dyDescent="0.4">
      <c r="B34" s="211" t="str">
        <f>'Order Form'!B30</f>
        <v/>
      </c>
      <c r="C34" s="174" t="str">
        <f>IF('Order Form'!C30="","",'Order Form'!C30)</f>
        <v/>
      </c>
      <c r="D34" s="174"/>
      <c r="E34" s="175" t="str">
        <f>IF('Order Form'!D30="","",'Order Form'!D30)</f>
        <v/>
      </c>
      <c r="F34" s="174"/>
      <c r="G34" s="176" t="str">
        <f>IF('Order Form'!H30="","",'Order Form'!H30)</f>
        <v/>
      </c>
      <c r="H34" s="177"/>
      <c r="I34" s="178" t="str">
        <f>IF('Order Form'!G30="","",'Order Form'!G30)</f>
        <v/>
      </c>
      <c r="J34" s="177"/>
      <c r="K34" s="178" t="str">
        <f t="shared" si="0"/>
        <v/>
      </c>
      <c r="M34" s="30"/>
    </row>
    <row r="35" spans="2:13" ht="26.25" x14ac:dyDescent="0.4">
      <c r="B35" s="211" t="str">
        <f>'Order Form'!B31</f>
        <v/>
      </c>
      <c r="C35" s="168" t="str">
        <f>IF('Order Form'!C31="","",'Order Form'!C31)</f>
        <v/>
      </c>
      <c r="D35" s="168"/>
      <c r="E35" s="221" t="str">
        <f>IF('Order Form'!D31="","",'Order Form'!D31)</f>
        <v/>
      </c>
      <c r="F35" s="168"/>
      <c r="G35" s="179" t="str">
        <f>IF('Order Form'!H31="","",'Order Form'!H31)</f>
        <v/>
      </c>
      <c r="H35" s="222"/>
      <c r="I35" s="223" t="str">
        <f>IF('Order Form'!G31="","",'Order Form'!G31)</f>
        <v/>
      </c>
      <c r="J35" s="224"/>
      <c r="K35" s="223" t="str">
        <f t="shared" ref="K35:K41" si="1">IFERROR(G35*I35,"")</f>
        <v/>
      </c>
      <c r="M35" s="30"/>
    </row>
    <row r="36" spans="2:13" ht="26.25" hidden="1" x14ac:dyDescent="0.4">
      <c r="B36" s="211" t="str">
        <f>'Order Form'!B32</f>
        <v/>
      </c>
      <c r="C36" s="167" t="str">
        <f>IF('Order Form'!C32="","",'Order Form'!C32)</f>
        <v/>
      </c>
      <c r="D36" s="168"/>
      <c r="E36" s="169" t="str">
        <f>IF('Order Form'!D32="","",'Order Form'!D32)</f>
        <v/>
      </c>
      <c r="F36" s="168"/>
      <c r="G36" s="170" t="str">
        <f>IF('Order Form'!H32="","",'Order Form'!H32)</f>
        <v/>
      </c>
      <c r="H36" s="171"/>
      <c r="I36" s="172" t="str">
        <f>IF('Order Form'!G32="","",'Order Form'!G32)</f>
        <v/>
      </c>
      <c r="J36" s="177"/>
      <c r="K36" s="225" t="str">
        <f t="shared" si="1"/>
        <v/>
      </c>
      <c r="M36" s="30"/>
    </row>
    <row r="37" spans="2:13" ht="26.25" hidden="1" x14ac:dyDescent="0.4">
      <c r="B37" s="211" t="str">
        <f>'Order Form'!B33</f>
        <v/>
      </c>
      <c r="C37" s="168" t="str">
        <f>IF('Order Form'!C33="","",'Order Form'!C33)</f>
        <v/>
      </c>
      <c r="D37" s="168"/>
      <c r="E37" s="221" t="str">
        <f>IF('Order Form'!D33="","",'Order Form'!D33)</f>
        <v/>
      </c>
      <c r="F37" s="168"/>
      <c r="G37" s="179" t="str">
        <f>IF('Order Form'!H33="","",'Order Form'!H33)</f>
        <v/>
      </c>
      <c r="H37" s="222"/>
      <c r="I37" s="223" t="str">
        <f>IF('Order Form'!G33="","",'Order Form'!G33)</f>
        <v/>
      </c>
      <c r="J37" s="224"/>
      <c r="K37" s="223" t="str">
        <f t="shared" si="1"/>
        <v/>
      </c>
      <c r="M37" s="30"/>
    </row>
    <row r="38" spans="2:13" ht="26.25" hidden="1" x14ac:dyDescent="0.4">
      <c r="B38" s="211" t="str">
        <f>'Order Form'!B34</f>
        <v/>
      </c>
      <c r="C38" s="167" t="str">
        <f>IF('Order Form'!C34="","",'Order Form'!C34)</f>
        <v/>
      </c>
      <c r="D38" s="168"/>
      <c r="E38" s="169" t="str">
        <f>IF('Order Form'!D34="","",'Order Form'!D34)</f>
        <v/>
      </c>
      <c r="F38" s="168"/>
      <c r="G38" s="170" t="str">
        <f>IF('Order Form'!H34="","",'Order Form'!H34)</f>
        <v/>
      </c>
      <c r="H38" s="171"/>
      <c r="I38" s="172" t="str">
        <f>IF('Order Form'!G34="","",'Order Form'!G34)</f>
        <v/>
      </c>
      <c r="J38" s="177"/>
      <c r="K38" s="225" t="str">
        <f t="shared" si="1"/>
        <v/>
      </c>
      <c r="M38" s="30"/>
    </row>
    <row r="39" spans="2:13" ht="26.25" hidden="1" x14ac:dyDescent="0.4">
      <c r="B39" s="211" t="str">
        <f>'Order Form'!B35</f>
        <v/>
      </c>
      <c r="C39" s="168" t="str">
        <f>IF('Order Form'!C35="","",'Order Form'!C35)</f>
        <v/>
      </c>
      <c r="D39" s="168"/>
      <c r="E39" s="221" t="str">
        <f>IF('Order Form'!D35="","",'Order Form'!D35)</f>
        <v/>
      </c>
      <c r="F39" s="168"/>
      <c r="G39" s="179" t="str">
        <f>IF('Order Form'!H35="","",'Order Form'!H35)</f>
        <v/>
      </c>
      <c r="H39" s="222"/>
      <c r="I39" s="223" t="str">
        <f>IF('Order Form'!G35="","",'Order Form'!G35)</f>
        <v/>
      </c>
      <c r="J39" s="224"/>
      <c r="K39" s="223" t="str">
        <f t="shared" si="1"/>
        <v/>
      </c>
      <c r="M39" s="30"/>
    </row>
    <row r="40" spans="2:13" ht="26.25" hidden="1" x14ac:dyDescent="0.4">
      <c r="B40" s="211" t="str">
        <f>'Order Form'!B36</f>
        <v/>
      </c>
      <c r="C40" s="167" t="str">
        <f>IF('Order Form'!C36="","",'Order Form'!C36)</f>
        <v/>
      </c>
      <c r="D40" s="168"/>
      <c r="E40" s="169" t="str">
        <f>IF('Order Form'!D36="","",'Order Form'!D36)</f>
        <v/>
      </c>
      <c r="F40" s="168"/>
      <c r="G40" s="170" t="str">
        <f>IF('Order Form'!H36="","",'Order Form'!H36)</f>
        <v/>
      </c>
      <c r="H40" s="171"/>
      <c r="I40" s="172" t="str">
        <f>IF('Order Form'!G36="","",'Order Form'!G36)</f>
        <v/>
      </c>
      <c r="J40" s="177"/>
      <c r="K40" s="225" t="str">
        <f t="shared" si="1"/>
        <v/>
      </c>
      <c r="M40" s="30"/>
    </row>
    <row r="41" spans="2:13" ht="26.25" hidden="1" x14ac:dyDescent="0.4">
      <c r="B41" s="211"/>
      <c r="C41" s="168" t="str">
        <f>IF('Order Form'!C37="","",'Order Form'!C37)</f>
        <v/>
      </c>
      <c r="D41" s="168"/>
      <c r="E41" s="221" t="str">
        <f>IF('Order Form'!D37="","",'Order Form'!D37)</f>
        <v/>
      </c>
      <c r="F41" s="168"/>
      <c r="G41" s="179" t="str">
        <f>IF('Order Form'!H37="","",'Order Form'!H37)</f>
        <v/>
      </c>
      <c r="H41" s="222"/>
      <c r="I41" s="223" t="str">
        <f>IF('Order Form'!G37="","",'Order Form'!G37)</f>
        <v/>
      </c>
      <c r="J41" s="224"/>
      <c r="K41" s="223" t="str">
        <f t="shared" si="1"/>
        <v/>
      </c>
      <c r="M41" s="30"/>
    </row>
    <row r="42" spans="2:13" ht="30" hidden="1" customHeight="1" x14ac:dyDescent="0.25">
      <c r="B42" s="211" t="str">
        <f>IF(C42&lt;&gt;"",B40+1,"")</f>
        <v/>
      </c>
      <c r="C42" s="168"/>
      <c r="D42" s="168"/>
      <c r="E42" s="221"/>
      <c r="F42" s="168"/>
      <c r="G42" s="179"/>
      <c r="H42" s="222"/>
      <c r="I42" s="223"/>
      <c r="J42" s="224"/>
      <c r="K42" s="223"/>
    </row>
    <row r="43" spans="2:13" ht="13.5" customHeight="1" x14ac:dyDescent="0.25">
      <c r="B43" s="176"/>
      <c r="C43" s="226"/>
      <c r="D43" s="180"/>
      <c r="E43" s="226"/>
      <c r="F43" s="180"/>
      <c r="G43" s="227"/>
      <c r="H43" s="181"/>
      <c r="I43" s="227"/>
      <c r="J43" s="228"/>
      <c r="K43" s="227"/>
    </row>
    <row r="44" spans="2:13" s="25" customFormat="1" ht="5.0999999999999996" customHeight="1" thickBot="1" x14ac:dyDescent="0.3">
      <c r="B44" s="179"/>
      <c r="C44" s="180"/>
      <c r="D44" s="180"/>
      <c r="E44" s="180"/>
      <c r="F44" s="180"/>
      <c r="G44" s="181"/>
      <c r="H44" s="181"/>
      <c r="I44" s="181"/>
      <c r="J44" s="228"/>
      <c r="K44" s="181"/>
    </row>
    <row r="45" spans="2:13" s="25" customFormat="1" ht="30" customHeight="1" x14ac:dyDescent="0.25">
      <c r="B45" s="179"/>
      <c r="C45" s="197" t="s">
        <v>16</v>
      </c>
      <c r="D45" s="180"/>
      <c r="E45" s="183"/>
      <c r="F45" s="180"/>
      <c r="G45" s="316" t="str">
        <f>'Order Form'!L9</f>
        <v>Total Amount</v>
      </c>
      <c r="H45" s="316"/>
      <c r="I45" s="316"/>
      <c r="J45" s="218"/>
      <c r="K45" s="229">
        <f>'Order Form'!M9</f>
        <v>0</v>
      </c>
    </row>
    <row r="46" spans="2:13" s="25" customFormat="1" ht="5.0999999999999996" customHeight="1" x14ac:dyDescent="0.25">
      <c r="B46" s="179"/>
      <c r="C46" s="182"/>
      <c r="D46" s="180"/>
      <c r="E46" s="182"/>
      <c r="F46" s="180"/>
      <c r="G46" s="230"/>
      <c r="H46" s="230"/>
      <c r="I46" s="230"/>
      <c r="J46" s="231"/>
      <c r="K46" s="232"/>
    </row>
    <row r="47" spans="2:13" s="25" customFormat="1" ht="30" customHeight="1" x14ac:dyDescent="0.25">
      <c r="B47" s="179"/>
      <c r="C47" s="314" t="s">
        <v>83</v>
      </c>
      <c r="D47" s="314"/>
      <c r="E47" s="314"/>
      <c r="F47" s="180"/>
      <c r="G47" s="317" t="s">
        <v>77</v>
      </c>
      <c r="H47" s="317"/>
      <c r="I47" s="317"/>
      <c r="J47" s="218"/>
      <c r="K47" s="233">
        <f>'Order Form'!M10</f>
        <v>0</v>
      </c>
    </row>
    <row r="48" spans="2:13" s="25" customFormat="1" ht="5.0999999999999996" customHeight="1" x14ac:dyDescent="0.25">
      <c r="B48" s="179"/>
      <c r="C48" s="314"/>
      <c r="D48" s="314"/>
      <c r="E48" s="314"/>
      <c r="F48" s="180"/>
      <c r="G48" s="230"/>
      <c r="H48" s="230"/>
      <c r="I48" s="234"/>
      <c r="J48" s="218"/>
      <c r="K48" s="235"/>
    </row>
    <row r="49" spans="2:13" ht="30" customHeight="1" x14ac:dyDescent="0.25">
      <c r="B49" s="204"/>
      <c r="C49" s="314"/>
      <c r="D49" s="314"/>
      <c r="E49" s="314"/>
      <c r="F49" s="206"/>
      <c r="G49" s="315" t="str">
        <f>'Order Form'!L11</f>
        <v>Discount</v>
      </c>
      <c r="H49" s="315"/>
      <c r="I49" s="315"/>
      <c r="J49" s="218"/>
      <c r="K49" s="236">
        <f>'Order Form'!M11</f>
        <v>0</v>
      </c>
    </row>
    <row r="50" spans="2:13" ht="5.0999999999999996" customHeight="1" x14ac:dyDescent="0.25">
      <c r="B50" s="204"/>
      <c r="C50" s="314"/>
      <c r="D50" s="314"/>
      <c r="E50" s="314"/>
      <c r="F50" s="206"/>
      <c r="G50" s="237"/>
      <c r="H50" s="237"/>
      <c r="I50" s="237"/>
      <c r="J50" s="150"/>
      <c r="K50" s="150"/>
    </row>
    <row r="51" spans="2:13" ht="30" customHeight="1" x14ac:dyDescent="0.3">
      <c r="B51" s="204"/>
      <c r="C51" s="314"/>
      <c r="D51" s="314"/>
      <c r="E51" s="314"/>
      <c r="F51" s="190"/>
      <c r="G51" s="312" t="str">
        <f>'Order Form'!L12</f>
        <v xml:space="preserve">Grand Total </v>
      </c>
      <c r="H51" s="312"/>
      <c r="I51" s="312"/>
      <c r="J51" s="252"/>
      <c r="K51" s="253">
        <f>'Order Form'!M12</f>
        <v>0</v>
      </c>
      <c r="L51" s="41"/>
      <c r="M51" s="41"/>
    </row>
    <row r="52" spans="2:13" ht="5.0999999999999996" customHeight="1" x14ac:dyDescent="0.25">
      <c r="C52" s="42"/>
      <c r="D52" s="42"/>
      <c r="E52" s="42"/>
      <c r="F52" s="43"/>
      <c r="G52" s="44"/>
      <c r="H52" s="44"/>
      <c r="I52" s="44"/>
      <c r="K52" s="45"/>
      <c r="L52" s="46"/>
      <c r="M52" s="46"/>
    </row>
    <row r="53" spans="2:13" ht="8.25" customHeight="1" x14ac:dyDescent="0.25">
      <c r="G53" s="48"/>
      <c r="H53" s="48"/>
      <c r="I53" s="48"/>
      <c r="J53" s="24" t="e">
        <f>SUM(#REF!)</f>
        <v>#REF!</v>
      </c>
      <c r="K53" s="49"/>
      <c r="L53" s="47"/>
      <c r="M53" s="47"/>
    </row>
    <row r="54" spans="2:13" x14ac:dyDescent="0.25">
      <c r="C54" s="134"/>
      <c r="D54" s="50"/>
      <c r="E54" s="255"/>
      <c r="F54" s="50"/>
      <c r="G54" s="134"/>
      <c r="H54" s="50"/>
      <c r="I54" s="134"/>
      <c r="J54" s="51"/>
      <c r="K54" s="134"/>
    </row>
    <row r="73" hidden="1" x14ac:dyDescent="0.25"/>
    <row r="74" hidden="1" x14ac:dyDescent="0.25"/>
  </sheetData>
  <mergeCells count="8">
    <mergeCell ref="G7:I8"/>
    <mergeCell ref="G51:I51"/>
    <mergeCell ref="K7:K8"/>
    <mergeCell ref="B4:K4"/>
    <mergeCell ref="C47:E51"/>
    <mergeCell ref="G49:I49"/>
    <mergeCell ref="G45:I45"/>
    <mergeCell ref="G47:I47"/>
  </mergeCells>
  <printOptions horizontalCentered="1"/>
  <pageMargins left="0.23622047244094491" right="0.23622047244094491" top="0.39370078740157483" bottom="0.74803149606299213" header="0.31496062992125984" footer="0.31496062992125984"/>
  <pageSetup paperSize="9" scale="64" orientation="portrait" r:id="rId1"/>
  <headerFooter>
    <oddFooter>&amp;C&amp;9&amp;K08+000© 2021 by Hello Delicious, Auckland, New Zealand.</oddFooter>
  </headerFooter>
  <rowBreaks count="1" manualBreakCount="1">
    <brk id="1" min="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B1:N54"/>
  <sheetViews>
    <sheetView showGridLines="0" view="pageBreakPreview" topLeftCell="A4" zoomScaleNormal="112" zoomScaleSheetLayoutView="100" workbookViewId="0">
      <selection activeCell="E50" sqref="E50"/>
    </sheetView>
  </sheetViews>
  <sheetFormatPr defaultColWidth="9.140625" defaultRowHeight="15" x14ac:dyDescent="0.25"/>
  <cols>
    <col min="1" max="1" width="9.140625" style="56"/>
    <col min="2" max="2" width="5.42578125" style="55" customWidth="1"/>
    <col min="3" max="3" width="25.7109375" style="56" customWidth="1"/>
    <col min="4" max="4" width="0.42578125" style="57" customWidth="1"/>
    <col min="5" max="5" width="54.140625" style="56" customWidth="1"/>
    <col min="6" max="6" width="0.42578125" style="57" customWidth="1"/>
    <col min="7" max="7" width="16.7109375" style="56" customWidth="1"/>
    <col min="8" max="8" width="0.42578125" style="57" customWidth="1"/>
    <col min="9" max="9" width="16.7109375" style="56" customWidth="1"/>
    <col min="10" max="10" width="0.42578125" style="57" customWidth="1"/>
    <col min="11" max="11" width="16.7109375" style="56" customWidth="1"/>
    <col min="12" max="13" width="18.85546875" style="56" customWidth="1"/>
    <col min="14" max="16384" width="9.140625" style="56"/>
  </cols>
  <sheetData>
    <row r="1" spans="2:14" ht="54.75" customHeight="1" x14ac:dyDescent="0.25"/>
    <row r="2" spans="2:14" ht="1.5" customHeight="1" x14ac:dyDescent="0.25"/>
    <row r="3" spans="2:14" ht="77.25" customHeight="1" x14ac:dyDescent="0.25">
      <c r="C3" s="62">
        <f ca="1">TODAY()</f>
        <v>45338</v>
      </c>
      <c r="E3" s="58"/>
      <c r="G3" s="57"/>
      <c r="I3" s="57"/>
      <c r="K3" s="57"/>
      <c r="M3" s="56" t="s">
        <v>10</v>
      </c>
      <c r="N3" s="143">
        <v>1</v>
      </c>
    </row>
    <row r="4" spans="2:14" ht="42" customHeight="1" x14ac:dyDescent="0.7">
      <c r="B4" s="321" t="s">
        <v>30</v>
      </c>
      <c r="C4" s="321"/>
      <c r="D4" s="321"/>
      <c r="E4" s="321"/>
      <c r="F4" s="321"/>
      <c r="G4" s="321"/>
      <c r="H4" s="321"/>
      <c r="I4" s="321"/>
      <c r="J4" s="321"/>
      <c r="K4" s="321"/>
    </row>
    <row r="5" spans="2:14" ht="21" customHeight="1" x14ac:dyDescent="0.25">
      <c r="C5" s="136" t="str">
        <f>'Order Form'!D1</f>
        <v>Contact Person Name</v>
      </c>
      <c r="E5" s="27"/>
      <c r="G5" s="28"/>
      <c r="I5" s="29"/>
      <c r="J5" s="66"/>
      <c r="K5" s="66"/>
    </row>
    <row r="6" spans="2:14" ht="21" customHeight="1" x14ac:dyDescent="0.55000000000000004">
      <c r="B6" s="135"/>
      <c r="C6" s="137" t="str">
        <f>'Order Form'!D2</f>
        <v>Company's Name</v>
      </c>
      <c r="D6" s="135"/>
      <c r="E6" s="135"/>
      <c r="F6" s="135"/>
      <c r="G6" s="135"/>
      <c r="H6" s="135"/>
      <c r="I6" s="135"/>
      <c r="J6" s="135"/>
      <c r="K6" s="135"/>
    </row>
    <row r="7" spans="2:14" ht="21" customHeight="1" x14ac:dyDescent="0.35">
      <c r="C7" s="137" t="str">
        <f>'Order Form'!D3</f>
        <v>His/her contact number</v>
      </c>
      <c r="G7" s="63"/>
      <c r="J7" s="64"/>
      <c r="K7" s="64"/>
    </row>
    <row r="8" spans="2:14" ht="21" customHeight="1" x14ac:dyDescent="0.25">
      <c r="C8" s="137" t="str">
        <f>'Order Form'!D4</f>
        <v>His/her email</v>
      </c>
      <c r="G8" s="322" t="str">
        <f ca="1">M8&amp;"-"&amp;C6&amp;"-"&amp;TEXT(C3,"ddmmyy")&amp;"-"&amp;"00"&amp;N3</f>
        <v>DN-Company's Name-160224-001</v>
      </c>
      <c r="H8" s="322"/>
      <c r="I8" s="322"/>
      <c r="J8" s="61"/>
      <c r="K8" s="326" t="str">
        <f>'Order Form'!D5</f>
        <v>XYZ Project</v>
      </c>
      <c r="M8" s="56" t="s">
        <v>20</v>
      </c>
    </row>
    <row r="9" spans="2:14" ht="20.100000000000001" customHeight="1" x14ac:dyDescent="0.25">
      <c r="G9" s="322"/>
      <c r="H9" s="322"/>
      <c r="I9" s="322"/>
      <c r="J9" s="61"/>
      <c r="K9" s="326"/>
    </row>
    <row r="10" spans="2:14" ht="9" customHeight="1" x14ac:dyDescent="0.25">
      <c r="H10" s="56"/>
    </row>
    <row r="11" spans="2:14" ht="30" customHeight="1" x14ac:dyDescent="0.4">
      <c r="C11" s="113" t="s">
        <v>2</v>
      </c>
      <c r="D11" s="16"/>
      <c r="E11" s="113" t="s">
        <v>0</v>
      </c>
      <c r="F11" s="16"/>
      <c r="G11" s="114" t="s">
        <v>25</v>
      </c>
      <c r="H11" s="16"/>
      <c r="I11" s="115" t="s">
        <v>26</v>
      </c>
      <c r="J11" s="12"/>
      <c r="K11" s="122" t="s">
        <v>27</v>
      </c>
      <c r="M11" s="30"/>
    </row>
    <row r="12" spans="2:14" s="57" customFormat="1" ht="5.25" customHeight="1" x14ac:dyDescent="0.4">
      <c r="B12" s="65"/>
      <c r="C12" s="31"/>
      <c r="D12" s="31"/>
      <c r="E12" s="31"/>
      <c r="F12" s="31"/>
      <c r="G12" s="32"/>
      <c r="H12" s="33"/>
      <c r="I12" s="34"/>
      <c r="J12" s="33"/>
      <c r="K12" s="35"/>
      <c r="M12" s="36"/>
    </row>
    <row r="13" spans="2:14" s="57" customFormat="1" ht="26.25" x14ac:dyDescent="0.4">
      <c r="B13" s="66">
        <f>'Order Form'!B8</f>
        <v>1</v>
      </c>
      <c r="C13" s="3" t="str">
        <f>IF('Order Form'!C8="","",'Order Form'!C8)</f>
        <v>Bruschetta: Pesto, bocconcini and cherry tomato with a balsamic drizzle (V) (minimum 15)</v>
      </c>
      <c r="D13" s="4"/>
      <c r="E13" s="10" t="str">
        <f>IF('Order Form'!D8="","",'Order Form'!D8)</f>
        <v>(Minimum 12 per flavour)</v>
      </c>
      <c r="F13" s="4"/>
      <c r="G13" s="5">
        <f>IF('Order Form'!H8="","",'Order Form'!H8)</f>
        <v>0</v>
      </c>
      <c r="H13" s="6"/>
      <c r="I13" s="141">
        <v>1</v>
      </c>
      <c r="J13" s="6"/>
      <c r="K13" s="52">
        <f>IFERROR(G13-I13,"")</f>
        <v>-1</v>
      </c>
      <c r="M13" s="36"/>
    </row>
    <row r="14" spans="2:14" s="57" customFormat="1" ht="26.25" x14ac:dyDescent="0.4">
      <c r="B14" s="66">
        <f>'Order Form'!B9</f>
        <v>2</v>
      </c>
      <c r="C14" s="4" t="str">
        <f>IF('Order Form'!C9="","",'Order Form'!C9)</f>
        <v>Bruschetta: Brie, prosciutto and cranberry compote</v>
      </c>
      <c r="D14" s="4"/>
      <c r="E14" s="11" t="str">
        <f>IF('Order Form'!D9="","",'Order Form'!D9)</f>
        <v>(Minimum 12 per flavour)</v>
      </c>
      <c r="F14" s="4"/>
      <c r="G14" s="7">
        <f>IF('Order Form'!H9="","",'Order Form'!H9)</f>
        <v>0</v>
      </c>
      <c r="H14" s="8"/>
      <c r="I14" s="142"/>
      <c r="J14" s="8"/>
      <c r="K14" s="53">
        <f t="shared" ref="K14:K36" si="0">IFERROR(G14-I14,"")</f>
        <v>0</v>
      </c>
      <c r="M14" s="36"/>
    </row>
    <row r="15" spans="2:14" s="57" customFormat="1" ht="26.25" x14ac:dyDescent="0.4">
      <c r="B15" s="66">
        <f>'Order Form'!B10</f>
        <v>3</v>
      </c>
      <c r="C15" s="3" t="str">
        <f>IF('Order Form'!C10="","",'Order Form'!C10)</f>
        <v>Slider: Mexican pulled pork with chipotle mayo slaw</v>
      </c>
      <c r="D15" s="4"/>
      <c r="E15" s="10" t="str">
        <f>IF('Order Form'!D10="","",'Order Form'!D10)</f>
        <v>(Minimum 15 per flavour)</v>
      </c>
      <c r="F15" s="4"/>
      <c r="G15" s="5">
        <f>IF('Order Form'!H10="","",'Order Form'!H10)</f>
        <v>0</v>
      </c>
      <c r="H15" s="6"/>
      <c r="I15" s="141"/>
      <c r="J15" s="6"/>
      <c r="K15" s="52">
        <f t="shared" si="0"/>
        <v>0</v>
      </c>
      <c r="M15" s="36"/>
    </row>
    <row r="16" spans="2:14" s="57" customFormat="1" ht="26.25" x14ac:dyDescent="0.4">
      <c r="B16" s="66" t="str">
        <f>'Order Form'!B11</f>
        <v/>
      </c>
      <c r="C16" s="4" t="str">
        <f>IF('Order Form'!C11="","",'Order Form'!C11)</f>
        <v/>
      </c>
      <c r="D16" s="4"/>
      <c r="E16" s="11" t="str">
        <f>IF('Order Form'!D11="","",'Order Form'!D11)</f>
        <v/>
      </c>
      <c r="F16" s="4"/>
      <c r="G16" s="7">
        <f>IF('Order Form'!H11="","",'Order Form'!H11)</f>
        <v>0</v>
      </c>
      <c r="H16" s="8"/>
      <c r="I16" s="142"/>
      <c r="J16" s="8"/>
      <c r="K16" s="53">
        <f t="shared" ref="K16:K35" si="1">IFERROR(G16-I16,"")</f>
        <v>0</v>
      </c>
      <c r="M16" s="36"/>
    </row>
    <row r="17" spans="2:14" s="57" customFormat="1" ht="26.25" x14ac:dyDescent="0.4">
      <c r="B17" s="66" t="str">
        <f>'Order Form'!B12</f>
        <v/>
      </c>
      <c r="C17" s="3" t="str">
        <f>IF('Order Form'!C12="","",'Order Form'!C12)</f>
        <v/>
      </c>
      <c r="D17" s="4"/>
      <c r="E17" s="10" t="str">
        <f>IF('Order Form'!D12="","",'Order Form'!D12)</f>
        <v/>
      </c>
      <c r="F17" s="4"/>
      <c r="G17" s="5" t="str">
        <f>IF('Order Form'!H12="","",'Order Form'!H12)</f>
        <v/>
      </c>
      <c r="H17" s="6"/>
      <c r="I17" s="141"/>
      <c r="J17" s="6"/>
      <c r="K17" s="52" t="str">
        <f t="shared" si="1"/>
        <v/>
      </c>
      <c r="M17" s="36"/>
    </row>
    <row r="18" spans="2:14" s="57" customFormat="1" ht="26.25" x14ac:dyDescent="0.4">
      <c r="B18" s="66" t="str">
        <f>'Order Form'!B13</f>
        <v/>
      </c>
      <c r="C18" s="4" t="str">
        <f>IF('Order Form'!C13="","",'Order Form'!C13)</f>
        <v/>
      </c>
      <c r="D18" s="4"/>
      <c r="E18" s="11" t="str">
        <f>IF('Order Form'!D13="","",'Order Form'!D13)</f>
        <v/>
      </c>
      <c r="F18" s="4"/>
      <c r="G18" s="7" t="str">
        <f>IF('Order Form'!H13="","",'Order Form'!H13)</f>
        <v/>
      </c>
      <c r="H18" s="8"/>
      <c r="I18" s="142"/>
      <c r="J18" s="8"/>
      <c r="K18" s="53" t="str">
        <f t="shared" si="1"/>
        <v/>
      </c>
      <c r="M18" s="36"/>
    </row>
    <row r="19" spans="2:14" s="57" customFormat="1" ht="26.25" x14ac:dyDescent="0.4">
      <c r="B19" s="66" t="str">
        <f>'Order Form'!B14</f>
        <v/>
      </c>
      <c r="C19" s="3" t="str">
        <f>IF('Order Form'!C14="","",'Order Form'!C14)</f>
        <v/>
      </c>
      <c r="D19" s="4"/>
      <c r="E19" s="10" t="str">
        <f>IF('Order Form'!D14="","",'Order Form'!D14)</f>
        <v/>
      </c>
      <c r="F19" s="4"/>
      <c r="G19" s="5" t="str">
        <f>IF('Order Form'!H14="","",'Order Form'!H14)</f>
        <v/>
      </c>
      <c r="H19" s="6"/>
      <c r="I19" s="141"/>
      <c r="J19" s="6"/>
      <c r="K19" s="52" t="str">
        <f t="shared" si="1"/>
        <v/>
      </c>
      <c r="M19" s="36"/>
    </row>
    <row r="20" spans="2:14" s="57" customFormat="1" ht="26.25" x14ac:dyDescent="0.4">
      <c r="B20" s="66" t="str">
        <f>'Order Form'!B15</f>
        <v/>
      </c>
      <c r="C20" s="4" t="str">
        <f>IF('Order Form'!C15="","",'Order Form'!C15)</f>
        <v/>
      </c>
      <c r="D20" s="4"/>
      <c r="E20" s="11" t="str">
        <f>IF('Order Form'!D15="","",'Order Form'!D15)</f>
        <v/>
      </c>
      <c r="F20" s="4"/>
      <c r="G20" s="7" t="str">
        <f>IF('Order Form'!H15="","",'Order Form'!H15)</f>
        <v/>
      </c>
      <c r="H20" s="8"/>
      <c r="I20" s="142"/>
      <c r="J20" s="8"/>
      <c r="K20" s="53" t="str">
        <f t="shared" si="1"/>
        <v/>
      </c>
      <c r="M20" s="36"/>
    </row>
    <row r="21" spans="2:14" ht="26.25" x14ac:dyDescent="0.4">
      <c r="B21" s="66" t="str">
        <f>'Order Form'!B16</f>
        <v/>
      </c>
      <c r="C21" s="3" t="str">
        <f>IF('Order Form'!C16="","",'Order Form'!C16)</f>
        <v/>
      </c>
      <c r="D21" s="4"/>
      <c r="E21" s="10" t="str">
        <f>IF('Order Form'!D16="","",'Order Form'!D16)</f>
        <v/>
      </c>
      <c r="F21" s="4"/>
      <c r="G21" s="5" t="str">
        <f>IF('Order Form'!H16="","",'Order Form'!H16)</f>
        <v/>
      </c>
      <c r="H21" s="6"/>
      <c r="I21" s="141"/>
      <c r="J21" s="6"/>
      <c r="K21" s="52" t="str">
        <f t="shared" si="1"/>
        <v/>
      </c>
      <c r="M21" s="30"/>
    </row>
    <row r="22" spans="2:14" ht="26.25" x14ac:dyDescent="0.4">
      <c r="B22" s="66" t="str">
        <f>'Order Form'!B17</f>
        <v/>
      </c>
      <c r="C22" s="4" t="str">
        <f>IF('Order Form'!C17="","",'Order Form'!C17)</f>
        <v/>
      </c>
      <c r="D22" s="4"/>
      <c r="E22" s="11" t="str">
        <f>IF('Order Form'!D17="","",'Order Form'!D17)</f>
        <v/>
      </c>
      <c r="F22" s="4"/>
      <c r="G22" s="7" t="str">
        <f>IF('Order Form'!H17="","",'Order Form'!H17)</f>
        <v/>
      </c>
      <c r="H22" s="8"/>
      <c r="I22" s="142"/>
      <c r="J22" s="8"/>
      <c r="K22" s="53" t="str">
        <f t="shared" si="1"/>
        <v/>
      </c>
      <c r="M22" s="30"/>
      <c r="N22" s="123"/>
    </row>
    <row r="23" spans="2:14" ht="26.25" x14ac:dyDescent="0.4">
      <c r="B23" s="66" t="str">
        <f>'Order Form'!B18</f>
        <v/>
      </c>
      <c r="C23" s="3" t="str">
        <f>IF('Order Form'!C18="","",'Order Form'!C18)</f>
        <v/>
      </c>
      <c r="D23" s="4"/>
      <c r="E23" s="10" t="str">
        <f>IF('Order Form'!D18="","",'Order Form'!D18)</f>
        <v/>
      </c>
      <c r="F23" s="4"/>
      <c r="G23" s="5" t="str">
        <f>IF('Order Form'!H18="","",'Order Form'!H18)</f>
        <v/>
      </c>
      <c r="H23" s="6"/>
      <c r="I23" s="141"/>
      <c r="J23" s="6"/>
      <c r="K23" s="52" t="str">
        <f t="shared" si="1"/>
        <v/>
      </c>
      <c r="M23" s="30"/>
    </row>
    <row r="24" spans="2:14" ht="26.25" x14ac:dyDescent="0.4">
      <c r="B24" s="66" t="str">
        <f>'Order Form'!B19</f>
        <v/>
      </c>
      <c r="C24" s="4" t="str">
        <f>IF('Order Form'!C19="","",'Order Form'!C19)</f>
        <v/>
      </c>
      <c r="D24" s="4"/>
      <c r="E24" s="11" t="str">
        <f>IF('Order Form'!D19="","",'Order Form'!D19)</f>
        <v/>
      </c>
      <c r="F24" s="4"/>
      <c r="G24" s="7" t="str">
        <f>IF('Order Form'!H19="","",'Order Form'!H19)</f>
        <v/>
      </c>
      <c r="H24" s="8"/>
      <c r="I24" s="142"/>
      <c r="J24" s="8"/>
      <c r="K24" s="53" t="str">
        <f t="shared" si="1"/>
        <v/>
      </c>
      <c r="M24" s="30"/>
    </row>
    <row r="25" spans="2:14" ht="26.25" x14ac:dyDescent="0.4">
      <c r="B25" s="66" t="str">
        <f>'Order Form'!B20</f>
        <v/>
      </c>
      <c r="C25" s="3" t="str">
        <f>IF('Order Form'!C20="","",'Order Form'!C20)</f>
        <v/>
      </c>
      <c r="D25" s="4"/>
      <c r="E25" s="10" t="str">
        <f>IF('Order Form'!D20="","",'Order Form'!D20)</f>
        <v/>
      </c>
      <c r="F25" s="4"/>
      <c r="G25" s="5" t="str">
        <f>IF('Order Form'!H20="","",'Order Form'!H20)</f>
        <v/>
      </c>
      <c r="H25" s="6"/>
      <c r="I25" s="141"/>
      <c r="J25" s="6"/>
      <c r="K25" s="52" t="str">
        <f t="shared" si="1"/>
        <v/>
      </c>
      <c r="M25" s="30"/>
    </row>
    <row r="26" spans="2:14" ht="26.25" x14ac:dyDescent="0.4">
      <c r="B26" s="66" t="str">
        <f>'Order Form'!B21</f>
        <v/>
      </c>
      <c r="C26" s="4" t="str">
        <f>IF('Order Form'!C21="","",'Order Form'!C21)</f>
        <v/>
      </c>
      <c r="D26" s="4"/>
      <c r="E26" s="11" t="str">
        <f>IF('Order Form'!D21="","",'Order Form'!D21)</f>
        <v/>
      </c>
      <c r="F26" s="4"/>
      <c r="G26" s="7" t="str">
        <f>IF('Order Form'!H21="","",'Order Form'!H21)</f>
        <v/>
      </c>
      <c r="H26" s="8"/>
      <c r="I26" s="142"/>
      <c r="J26" s="8"/>
      <c r="K26" s="53" t="str">
        <f t="shared" si="1"/>
        <v/>
      </c>
      <c r="M26" s="30"/>
    </row>
    <row r="27" spans="2:14" ht="26.25" x14ac:dyDescent="0.4">
      <c r="B27" s="66" t="str">
        <f>'Order Form'!B22</f>
        <v/>
      </c>
      <c r="C27" s="3" t="str">
        <f>IF('Order Form'!C22="","",'Order Form'!C22)</f>
        <v/>
      </c>
      <c r="D27" s="4"/>
      <c r="E27" s="10" t="str">
        <f>IF('Order Form'!D22="","",'Order Form'!D22)</f>
        <v/>
      </c>
      <c r="F27" s="4"/>
      <c r="G27" s="5" t="str">
        <f>IF('Order Form'!H22="","",'Order Form'!H22)</f>
        <v/>
      </c>
      <c r="H27" s="6"/>
      <c r="I27" s="141"/>
      <c r="J27" s="6"/>
      <c r="K27" s="52" t="str">
        <f t="shared" si="1"/>
        <v/>
      </c>
      <c r="M27" s="30"/>
    </row>
    <row r="28" spans="2:14" ht="26.25" x14ac:dyDescent="0.4">
      <c r="B28" s="66" t="str">
        <f>'Order Form'!B23</f>
        <v/>
      </c>
      <c r="C28" s="4" t="str">
        <f>IF('Order Form'!C23="","",'Order Form'!C23)</f>
        <v/>
      </c>
      <c r="D28" s="4"/>
      <c r="E28" s="11" t="str">
        <f>IF('Order Form'!D23="","",'Order Form'!D23)</f>
        <v/>
      </c>
      <c r="F28" s="4"/>
      <c r="G28" s="7" t="str">
        <f>IF('Order Form'!H23="","",'Order Form'!H23)</f>
        <v/>
      </c>
      <c r="H28" s="8"/>
      <c r="I28" s="142"/>
      <c r="J28" s="8"/>
      <c r="K28" s="53" t="str">
        <f t="shared" si="1"/>
        <v/>
      </c>
      <c r="M28" s="30"/>
    </row>
    <row r="29" spans="2:14" ht="26.25" x14ac:dyDescent="0.4">
      <c r="B29" s="66" t="str">
        <f>'Order Form'!B24</f>
        <v/>
      </c>
      <c r="C29" s="3" t="str">
        <f>IF('Order Form'!C24="","",'Order Form'!C24)</f>
        <v/>
      </c>
      <c r="D29" s="4"/>
      <c r="E29" s="10" t="str">
        <f>IF('Order Form'!D24="","",'Order Form'!D24)</f>
        <v/>
      </c>
      <c r="F29" s="4"/>
      <c r="G29" s="5" t="str">
        <f>IF('Order Form'!H24="","",'Order Form'!H24)</f>
        <v/>
      </c>
      <c r="H29" s="6"/>
      <c r="I29" s="141"/>
      <c r="J29" s="6"/>
      <c r="K29" s="52" t="str">
        <f t="shared" si="1"/>
        <v/>
      </c>
      <c r="M29" s="30"/>
    </row>
    <row r="30" spans="2:14" ht="26.25" x14ac:dyDescent="0.4">
      <c r="B30" s="66" t="str">
        <f>'Order Form'!B25</f>
        <v/>
      </c>
      <c r="C30" s="4" t="str">
        <f>IF('Order Form'!C25="","",'Order Form'!C25)</f>
        <v/>
      </c>
      <c r="D30" s="4"/>
      <c r="E30" s="11" t="str">
        <f>IF('Order Form'!D25="","",'Order Form'!D25)</f>
        <v/>
      </c>
      <c r="F30" s="4"/>
      <c r="G30" s="7" t="str">
        <f>IF('Order Form'!H25="","",'Order Form'!H25)</f>
        <v/>
      </c>
      <c r="H30" s="8"/>
      <c r="I30" s="142"/>
      <c r="J30" s="8"/>
      <c r="K30" s="53" t="str">
        <f t="shared" si="1"/>
        <v/>
      </c>
      <c r="M30" s="30"/>
    </row>
    <row r="31" spans="2:14" ht="26.25" x14ac:dyDescent="0.4">
      <c r="B31" s="66" t="str">
        <f>'Order Form'!B26</f>
        <v/>
      </c>
      <c r="C31" s="3" t="str">
        <f>IF('Order Form'!C26="","",'Order Form'!C26)</f>
        <v/>
      </c>
      <c r="D31" s="4"/>
      <c r="E31" s="10" t="str">
        <f>IF('Order Form'!D26="","",'Order Form'!D26)</f>
        <v/>
      </c>
      <c r="F31" s="4"/>
      <c r="G31" s="5" t="str">
        <f>IF('Order Form'!H26="","",'Order Form'!H26)</f>
        <v/>
      </c>
      <c r="H31" s="6"/>
      <c r="I31" s="141"/>
      <c r="J31" s="6"/>
      <c r="K31" s="52" t="str">
        <f t="shared" si="1"/>
        <v/>
      </c>
      <c r="M31" s="30"/>
    </row>
    <row r="32" spans="2:14" ht="26.25" x14ac:dyDescent="0.4">
      <c r="B32" s="66" t="str">
        <f>'Order Form'!B27</f>
        <v/>
      </c>
      <c r="C32" s="4" t="str">
        <f>IF('Order Form'!C27="","",'Order Form'!C27)</f>
        <v/>
      </c>
      <c r="D32" s="4"/>
      <c r="E32" s="11" t="str">
        <f>IF('Order Form'!D27="","",'Order Form'!D27)</f>
        <v/>
      </c>
      <c r="F32" s="4"/>
      <c r="G32" s="7" t="str">
        <f>IF('Order Form'!H27="","",'Order Form'!H27)</f>
        <v/>
      </c>
      <c r="H32" s="8"/>
      <c r="I32" s="142"/>
      <c r="J32" s="8"/>
      <c r="K32" s="53" t="str">
        <f t="shared" si="1"/>
        <v/>
      </c>
      <c r="M32" s="30"/>
    </row>
    <row r="33" spans="2:13" ht="26.25" x14ac:dyDescent="0.4">
      <c r="B33" s="66" t="str">
        <f>'Order Form'!B28</f>
        <v/>
      </c>
      <c r="C33" s="3" t="str">
        <f>IF('Order Form'!C28="","",'Order Form'!C28)</f>
        <v/>
      </c>
      <c r="D33" s="4"/>
      <c r="E33" s="10" t="str">
        <f>IF('Order Form'!D28="","",'Order Form'!D28)</f>
        <v/>
      </c>
      <c r="F33" s="4"/>
      <c r="G33" s="5" t="str">
        <f>IF('Order Form'!H28="","",'Order Form'!H28)</f>
        <v/>
      </c>
      <c r="H33" s="6"/>
      <c r="I33" s="141"/>
      <c r="J33" s="6"/>
      <c r="K33" s="52" t="str">
        <f t="shared" si="1"/>
        <v/>
      </c>
      <c r="M33" s="30"/>
    </row>
    <row r="34" spans="2:13" ht="26.25" x14ac:dyDescent="0.4">
      <c r="B34" s="66" t="str">
        <f>'Order Form'!B29</f>
        <v/>
      </c>
      <c r="C34" s="4" t="str">
        <f>IF('Order Form'!C29="","",'Order Form'!C29)</f>
        <v/>
      </c>
      <c r="D34" s="4"/>
      <c r="E34" s="11" t="str">
        <f>IF('Order Form'!D29="","",'Order Form'!D29)</f>
        <v/>
      </c>
      <c r="F34" s="4"/>
      <c r="G34" s="7" t="str">
        <f>IF('Order Form'!H29="","",'Order Form'!H29)</f>
        <v/>
      </c>
      <c r="H34" s="8"/>
      <c r="I34" s="142"/>
      <c r="J34" s="8"/>
      <c r="K34" s="53" t="str">
        <f t="shared" si="1"/>
        <v/>
      </c>
      <c r="L34" s="7"/>
      <c r="M34" s="30"/>
    </row>
    <row r="35" spans="2:13" ht="26.25" x14ac:dyDescent="0.4">
      <c r="B35" s="66" t="str">
        <f>'Order Form'!B30</f>
        <v/>
      </c>
      <c r="C35" s="3" t="str">
        <f>IF('Order Form'!C30="","",'Order Form'!C30)</f>
        <v/>
      </c>
      <c r="D35" s="4"/>
      <c r="E35" s="10" t="str">
        <f>IF('Order Form'!D30="","",'Order Form'!D30)</f>
        <v/>
      </c>
      <c r="F35" s="4"/>
      <c r="G35" s="5" t="str">
        <f>IF('Order Form'!H30="","",'Order Form'!H30)</f>
        <v/>
      </c>
      <c r="H35" s="6"/>
      <c r="I35" s="141"/>
      <c r="J35" s="6"/>
      <c r="K35" s="52" t="str">
        <f t="shared" si="1"/>
        <v/>
      </c>
      <c r="M35" s="30"/>
    </row>
    <row r="36" spans="2:13" ht="12" customHeight="1" x14ac:dyDescent="0.4">
      <c r="B36" s="66" t="str">
        <f t="shared" ref="B36:B41" si="2">IF(C36&lt;&gt;"",B35+1,"")</f>
        <v/>
      </c>
      <c r="C36" s="4" t="str">
        <f>IF('Order Form'!C31="","",'Order Form'!C31)</f>
        <v/>
      </c>
      <c r="D36" s="4"/>
      <c r="E36" s="11" t="str">
        <f>IF('Order Form'!D31="","",'Order Form'!D31)</f>
        <v/>
      </c>
      <c r="F36" s="4"/>
      <c r="G36" s="7" t="str">
        <f>IF('Order Form'!H31="","",'Order Form'!H31)</f>
        <v/>
      </c>
      <c r="H36" s="8"/>
      <c r="I36" s="116"/>
      <c r="J36" s="116"/>
      <c r="K36" s="117" t="str">
        <f t="shared" si="0"/>
        <v/>
      </c>
      <c r="M36" s="30"/>
    </row>
    <row r="37" spans="2:13" ht="26.25" hidden="1" x14ac:dyDescent="0.4">
      <c r="B37" s="66" t="str">
        <f t="shared" si="2"/>
        <v/>
      </c>
      <c r="C37" s="3" t="str">
        <f>IF('Order Form'!C32="","",'Order Form'!C32)</f>
        <v/>
      </c>
      <c r="D37" s="4"/>
      <c r="E37" s="10" t="str">
        <f>IF('Order Form'!D32="","",'Order Form'!D32)</f>
        <v/>
      </c>
      <c r="F37" s="4"/>
      <c r="G37" s="5" t="str">
        <f>IF('Order Form'!H32="","",'Order Form'!H32)</f>
        <v/>
      </c>
      <c r="H37" s="6"/>
      <c r="I37" s="118"/>
      <c r="J37" s="6"/>
      <c r="K37" s="119" t="str">
        <f t="shared" ref="K37:K42" si="3">IFERROR(G37*I37,"")</f>
        <v/>
      </c>
      <c r="M37" s="30"/>
    </row>
    <row r="38" spans="2:13" ht="26.25" hidden="1" x14ac:dyDescent="0.4">
      <c r="B38" s="66" t="str">
        <f t="shared" si="2"/>
        <v/>
      </c>
      <c r="C38" s="4" t="str">
        <f>IF('Order Form'!C33="","",'Order Form'!C33)</f>
        <v/>
      </c>
      <c r="D38" s="4"/>
      <c r="E38" s="11" t="str">
        <f>IF('Order Form'!D33="","",'Order Form'!D33)</f>
        <v/>
      </c>
      <c r="F38" s="4"/>
      <c r="G38" s="7" t="str">
        <f>IF('Order Form'!H33="","",'Order Form'!H33)</f>
        <v/>
      </c>
      <c r="H38" s="8"/>
      <c r="I38" s="118"/>
      <c r="J38" s="8"/>
      <c r="K38" s="117" t="str">
        <f t="shared" si="3"/>
        <v/>
      </c>
      <c r="M38" s="30"/>
    </row>
    <row r="39" spans="2:13" ht="26.25" hidden="1" x14ac:dyDescent="0.4">
      <c r="B39" s="66" t="str">
        <f t="shared" si="2"/>
        <v/>
      </c>
      <c r="C39" s="3" t="str">
        <f>IF('Order Form'!C34="","",'Order Form'!C34)</f>
        <v/>
      </c>
      <c r="D39" s="4"/>
      <c r="E39" s="10" t="str">
        <f>IF('Order Form'!D34="","",'Order Form'!D34)</f>
        <v/>
      </c>
      <c r="F39" s="4"/>
      <c r="G39" s="5" t="str">
        <f>IF('Order Form'!H34="","",'Order Form'!H34)</f>
        <v/>
      </c>
      <c r="H39" s="6"/>
      <c r="I39" s="118"/>
      <c r="J39" s="6"/>
      <c r="K39" s="119" t="str">
        <f t="shared" si="3"/>
        <v/>
      </c>
      <c r="M39" s="30"/>
    </row>
    <row r="40" spans="2:13" ht="26.25" hidden="1" x14ac:dyDescent="0.4">
      <c r="B40" s="66" t="str">
        <f t="shared" si="2"/>
        <v/>
      </c>
      <c r="C40" s="4" t="str">
        <f>IF('Order Form'!C35="","",'Order Form'!C35)</f>
        <v/>
      </c>
      <c r="D40" s="4"/>
      <c r="E40" s="11" t="str">
        <f>IF('Order Form'!D35="","",'Order Form'!D35)</f>
        <v/>
      </c>
      <c r="F40" s="4"/>
      <c r="G40" s="7" t="str">
        <f>IF('Order Form'!H35="","",'Order Form'!H35)</f>
        <v/>
      </c>
      <c r="H40" s="8"/>
      <c r="I40" s="118"/>
      <c r="J40" s="8"/>
      <c r="K40" s="117" t="str">
        <f t="shared" si="3"/>
        <v/>
      </c>
      <c r="M40" s="30"/>
    </row>
    <row r="41" spans="2:13" ht="26.25" hidden="1" x14ac:dyDescent="0.4">
      <c r="B41" s="66" t="str">
        <f t="shared" si="2"/>
        <v/>
      </c>
      <c r="C41" s="3" t="str">
        <f>IF('Order Form'!C36="","",'Order Form'!C36)</f>
        <v/>
      </c>
      <c r="D41" s="4"/>
      <c r="E41" s="10" t="str">
        <f>IF('Order Form'!D36="","",'Order Form'!D36)</f>
        <v/>
      </c>
      <c r="F41" s="4"/>
      <c r="G41" s="5" t="str">
        <f>IF('Order Form'!H36="","",'Order Form'!H36)</f>
        <v/>
      </c>
      <c r="H41" s="6"/>
      <c r="I41" s="118"/>
      <c r="J41" s="6"/>
      <c r="K41" s="119" t="str">
        <f t="shared" si="3"/>
        <v/>
      </c>
      <c r="M41" s="30"/>
    </row>
    <row r="42" spans="2:13" ht="26.25" hidden="1" x14ac:dyDescent="0.4">
      <c r="B42" s="66"/>
      <c r="C42" s="4" t="str">
        <f>IF('Order Form'!C37="","",'Order Form'!C37)</f>
        <v/>
      </c>
      <c r="D42" s="4"/>
      <c r="E42" s="11" t="str">
        <f>IF('Order Form'!D37="","",'Order Form'!D37)</f>
        <v/>
      </c>
      <c r="F42" s="4"/>
      <c r="G42" s="7" t="str">
        <f>IF('Order Form'!H37="","",'Order Form'!H37)</f>
        <v/>
      </c>
      <c r="H42" s="8"/>
      <c r="I42" s="118"/>
      <c r="J42" s="8"/>
      <c r="K42" s="117" t="str">
        <f t="shared" si="3"/>
        <v/>
      </c>
      <c r="M42" s="30"/>
    </row>
    <row r="43" spans="2:13" ht="30" hidden="1" customHeight="1" x14ac:dyDescent="0.25">
      <c r="B43" s="66" t="str">
        <f>IF(C43&lt;&gt;"",B41+1,"")</f>
        <v/>
      </c>
      <c r="C43" s="4"/>
      <c r="D43" s="4"/>
      <c r="E43" s="11"/>
      <c r="F43" s="4"/>
      <c r="G43" s="7"/>
      <c r="H43" s="8"/>
      <c r="I43" s="118"/>
      <c r="J43" s="8"/>
      <c r="K43" s="117"/>
    </row>
    <row r="44" spans="2:13" ht="13.5" hidden="1" customHeight="1" x14ac:dyDescent="0.25">
      <c r="B44" s="38"/>
      <c r="C44" s="39"/>
      <c r="D44" s="40"/>
      <c r="E44" s="39"/>
      <c r="F44" s="40"/>
      <c r="G44" s="124"/>
      <c r="H44" s="125"/>
      <c r="I44" s="118"/>
      <c r="J44" s="125"/>
      <c r="K44" s="126"/>
    </row>
    <row r="45" spans="2:13" s="57" customFormat="1" ht="13.5" hidden="1" customHeight="1" x14ac:dyDescent="0.25">
      <c r="B45" s="7"/>
      <c r="C45" s="40"/>
      <c r="D45" s="40"/>
      <c r="E45" s="40"/>
      <c r="F45" s="40"/>
      <c r="G45" s="125"/>
      <c r="H45" s="125"/>
      <c r="I45" s="125"/>
      <c r="J45" s="125"/>
      <c r="K45" s="33"/>
    </row>
    <row r="46" spans="2:13" s="57" customFormat="1" ht="27.95" customHeight="1" x14ac:dyDescent="0.25">
      <c r="B46" s="7"/>
      <c r="C46" s="324" t="s">
        <v>43</v>
      </c>
      <c r="D46" s="324"/>
      <c r="E46" s="127"/>
      <c r="F46" s="128"/>
      <c r="G46" s="319"/>
      <c r="H46" s="319"/>
      <c r="I46" s="319"/>
      <c r="J46" s="12"/>
      <c r="K46" s="120"/>
    </row>
    <row r="47" spans="2:13" s="57" customFormat="1" ht="27.95" customHeight="1" x14ac:dyDescent="0.25">
      <c r="B47" s="7"/>
      <c r="C47" s="129" t="s">
        <v>21</v>
      </c>
      <c r="D47" s="128"/>
      <c r="E47" s="128"/>
      <c r="F47" s="128"/>
      <c r="G47" s="319"/>
      <c r="H47" s="319"/>
      <c r="I47" s="319"/>
      <c r="J47" s="12"/>
      <c r="K47" s="120"/>
    </row>
    <row r="48" spans="2:13" s="57" customFormat="1" ht="27.95" customHeight="1" x14ac:dyDescent="0.25">
      <c r="B48" s="7"/>
      <c r="C48" s="325" t="s">
        <v>22</v>
      </c>
      <c r="D48" s="325"/>
      <c r="E48" s="130"/>
      <c r="F48" s="131"/>
      <c r="G48" s="320"/>
      <c r="H48" s="320"/>
      <c r="I48" s="320"/>
      <c r="J48" s="12"/>
      <c r="K48" s="120"/>
    </row>
    <row r="49" spans="2:11" ht="27.95" customHeight="1" x14ac:dyDescent="0.25">
      <c r="C49" s="325" t="s">
        <v>23</v>
      </c>
      <c r="D49" s="325"/>
      <c r="E49" s="130"/>
      <c r="F49" s="131"/>
      <c r="G49" s="131"/>
      <c r="H49" s="131"/>
      <c r="I49" s="16"/>
      <c r="J49" s="12"/>
      <c r="K49" s="121"/>
    </row>
    <row r="50" spans="2:11" s="57" customFormat="1" ht="27" customHeight="1" x14ac:dyDescent="0.25">
      <c r="B50" s="65"/>
      <c r="C50" s="325" t="s">
        <v>24</v>
      </c>
      <c r="D50" s="325"/>
      <c r="E50" s="132"/>
      <c r="F50" s="131"/>
      <c r="G50" s="131"/>
      <c r="H50" s="131"/>
      <c r="I50" s="14"/>
      <c r="J50" s="12"/>
      <c r="K50" s="13"/>
    </row>
    <row r="51" spans="2:11" ht="10.5" customHeight="1" x14ac:dyDescent="0.25">
      <c r="C51" s="323"/>
      <c r="D51" s="323"/>
      <c r="E51" s="17"/>
      <c r="F51" s="17"/>
      <c r="G51" s="17"/>
      <c r="H51" s="17"/>
      <c r="I51" s="16"/>
      <c r="J51" s="12"/>
      <c r="K51" s="13"/>
    </row>
    <row r="52" spans="2:11" ht="39" customHeight="1" x14ac:dyDescent="0.25">
      <c r="C52" s="318" t="s">
        <v>60</v>
      </c>
      <c r="D52" s="318"/>
      <c r="E52" s="318"/>
      <c r="F52" s="318"/>
      <c r="G52" s="318"/>
      <c r="H52" s="318"/>
      <c r="I52" s="318"/>
      <c r="J52" s="318"/>
      <c r="K52" s="318"/>
    </row>
    <row r="54" spans="2:11" ht="19.5" customHeight="1" x14ac:dyDescent="0.25">
      <c r="C54" s="134"/>
      <c r="D54" s="50"/>
      <c r="E54" s="255"/>
      <c r="F54" s="50"/>
      <c r="G54" s="134"/>
      <c r="H54" s="50"/>
      <c r="I54" s="134"/>
      <c r="J54" s="50"/>
      <c r="K54" s="134"/>
    </row>
  </sheetData>
  <sheetProtection deleteColumns="0" deleteRows="0"/>
  <mergeCells count="12">
    <mergeCell ref="C52:K52"/>
    <mergeCell ref="G46:I46"/>
    <mergeCell ref="G47:I47"/>
    <mergeCell ref="G48:I48"/>
    <mergeCell ref="B4:K4"/>
    <mergeCell ref="G8:I9"/>
    <mergeCell ref="C51:D51"/>
    <mergeCell ref="C46:D46"/>
    <mergeCell ref="C48:D48"/>
    <mergeCell ref="C49:D49"/>
    <mergeCell ref="C50:D50"/>
    <mergeCell ref="K8:K9"/>
  </mergeCells>
  <dataValidations disablePrompts="1" count="3">
    <dataValidation type="list" allowBlank="1" showInputMessage="1" showErrorMessage="1" sqref="E46 G49:H50 F48:F50">
      <formula1>SpecialNotes</formula1>
    </dataValidation>
    <dataValidation type="list" allowBlank="1" showInputMessage="1" showErrorMessage="1" sqref="F46">
      <formula1>QuotePayment</formula1>
    </dataValidation>
    <dataValidation type="list" allowBlank="1" showInputMessage="1" showErrorMessage="1" sqref="F47">
      <formula1>QuoteDelivery</formula1>
    </dataValidation>
  </dataValidations>
  <printOptions horizontalCentered="1"/>
  <pageMargins left="0.11811023622047245" right="0.11811023622047245" top="0.39370078740157483" bottom="0.51181102362204722" header="0.31496062992125984" footer="0.31496062992125984"/>
  <pageSetup paperSize="9" scale="72" orientation="portrait" r:id="rId1"/>
  <headerFooter>
    <oddFooter>&amp;C&amp;9&amp;K08+000© 2021 by Hello Delicious, Auckland, New Zealand.</oddFooter>
  </headerFooter>
  <rowBreaks count="1" manualBreakCount="1">
    <brk id="1"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B1:J53"/>
  <sheetViews>
    <sheetView zoomScaleNormal="100" workbookViewId="0">
      <selection activeCell="C13" sqref="C13"/>
    </sheetView>
  </sheetViews>
  <sheetFormatPr defaultRowHeight="15" x14ac:dyDescent="0.25"/>
  <cols>
    <col min="2" max="2" width="15.85546875" customWidth="1"/>
    <col min="3" max="3" width="18.42578125" customWidth="1"/>
    <col min="4" max="4" width="17.42578125" bestFit="1" customWidth="1"/>
    <col min="5" max="5" width="15.7109375" customWidth="1"/>
    <col min="6" max="6" width="21.28515625" customWidth="1"/>
    <col min="7" max="7" width="16.5703125" customWidth="1"/>
  </cols>
  <sheetData>
    <row r="1" spans="2:5" x14ac:dyDescent="0.25">
      <c r="B1" s="110" t="s">
        <v>41</v>
      </c>
      <c r="C1" s="110" t="s">
        <v>23</v>
      </c>
      <c r="D1" s="110" t="s">
        <v>46</v>
      </c>
      <c r="E1" s="109" t="s">
        <v>13</v>
      </c>
    </row>
    <row r="2" spans="2:5" ht="30.75" customHeight="1" x14ac:dyDescent="0.25">
      <c r="B2" s="111" t="s">
        <v>81</v>
      </c>
      <c r="C2" s="111" t="s">
        <v>49</v>
      </c>
      <c r="D2" s="112" t="s">
        <v>82</v>
      </c>
      <c r="E2" s="112"/>
    </row>
    <row r="3" spans="2:5" x14ac:dyDescent="0.25">
      <c r="B3" s="111" t="s">
        <v>54</v>
      </c>
      <c r="C3" s="111" t="s">
        <v>56</v>
      </c>
      <c r="D3" s="112" t="s">
        <v>58</v>
      </c>
      <c r="E3" s="112"/>
    </row>
    <row r="4" spans="2:5" x14ac:dyDescent="0.25">
      <c r="B4" s="133" t="s">
        <v>55</v>
      </c>
      <c r="C4" s="133" t="s">
        <v>57</v>
      </c>
      <c r="D4" s="140" t="s">
        <v>59</v>
      </c>
      <c r="E4" s="133"/>
    </row>
    <row r="5" spans="2:5" x14ac:dyDescent="0.25">
      <c r="B5" s="111" t="s">
        <v>61</v>
      </c>
      <c r="C5" s="111" t="s">
        <v>64</v>
      </c>
      <c r="D5" s="112" t="s">
        <v>67</v>
      </c>
      <c r="E5" s="133"/>
    </row>
    <row r="6" spans="2:5" x14ac:dyDescent="0.25">
      <c r="B6" s="133" t="s">
        <v>62</v>
      </c>
      <c r="C6" s="133" t="s">
        <v>65</v>
      </c>
      <c r="D6" s="140" t="s">
        <v>68</v>
      </c>
      <c r="E6" s="133"/>
    </row>
    <row r="7" spans="2:5" x14ac:dyDescent="0.25">
      <c r="B7" s="111" t="s">
        <v>63</v>
      </c>
      <c r="C7" s="111" t="s">
        <v>66</v>
      </c>
      <c r="D7" s="112" t="s">
        <v>69</v>
      </c>
      <c r="E7" s="133"/>
    </row>
    <row r="20" spans="8:10" x14ac:dyDescent="0.25">
      <c r="H20" s="20"/>
      <c r="I20" s="20"/>
      <c r="J20" s="20"/>
    </row>
    <row r="21" spans="8:10" x14ac:dyDescent="0.25">
      <c r="H21" s="20"/>
      <c r="I21" s="20"/>
      <c r="J21" s="20"/>
    </row>
    <row r="22" spans="8:10" x14ac:dyDescent="0.25">
      <c r="H22" s="20"/>
      <c r="I22" s="20"/>
      <c r="J22" s="20"/>
    </row>
    <row r="32" spans="8:10" ht="48" customHeight="1" x14ac:dyDescent="0.25"/>
    <row r="33" ht="44.25" customHeight="1" x14ac:dyDescent="0.25"/>
    <row r="37" ht="41.25" customHeight="1" x14ac:dyDescent="0.25"/>
    <row r="38" ht="49.5" customHeight="1" x14ac:dyDescent="0.25"/>
    <row r="42" ht="30" customHeight="1" x14ac:dyDescent="0.25"/>
    <row r="43" ht="43.5" customHeight="1" x14ac:dyDescent="0.25"/>
    <row r="47" ht="30" customHeight="1" x14ac:dyDescent="0.25"/>
    <row r="48" ht="30" customHeight="1" x14ac:dyDescent="0.25"/>
    <row r="53" ht="30" customHeight="1" x14ac:dyDescent="0.25"/>
  </sheetData>
  <phoneticPr fontId="52" type="noConversion"/>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Pricelist</vt:lpstr>
      <vt:lpstr>Order Form</vt:lpstr>
      <vt:lpstr>Service Cositng</vt:lpstr>
      <vt:lpstr>Quote</vt:lpstr>
      <vt:lpstr>Invoice</vt:lpstr>
      <vt:lpstr>DN</vt:lpstr>
      <vt:lpstr>Data</vt:lpstr>
      <vt:lpstr>DN!Print_Area</vt:lpstr>
      <vt:lpstr>Invoice!Print_Area</vt:lpstr>
      <vt:lpstr>Quote!Print_Area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arifpoernomo</dc:creator>
  <cp:lastModifiedBy>Farhan_cefc</cp:lastModifiedBy>
  <cp:lastPrinted>2022-02-09T06:25:17Z</cp:lastPrinted>
  <dcterms:created xsi:type="dcterms:W3CDTF">2014-04-07T12:33:07Z</dcterms:created>
  <dcterms:modified xsi:type="dcterms:W3CDTF">2024-02-16T01:07:39Z</dcterms:modified>
</cp:coreProperties>
</file>